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lisib\OneDrive\Documentos\SDG - DESARROLLO  LOCAL\MAYO\PROPOSICION 635\"/>
    </mc:Choice>
  </mc:AlternateContent>
  <xr:revisionPtr revIDLastSave="0" documentId="8_{7A6B72F1-54FD-432C-9555-398292439E76}" xr6:coauthVersionLast="47" xr6:coauthVersionMax="47" xr10:uidLastSave="{00000000-0000-0000-0000-000000000000}"/>
  <bookViews>
    <workbookView xWindow="-120" yWindow="-120" windowWidth="20730" windowHeight="11040" activeTab="1" xr2:uid="{729A9E61-3644-4F75-81A2-9D686821E3A1}"/>
  </bookViews>
  <sheets>
    <sheet name="2024" sheetId="1" r:id="rId1"/>
    <sheet name="2025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1" l="1"/>
  <c r="M23" i="1"/>
  <c r="N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 s="1"/>
  <c r="Y27" i="2"/>
  <c r="Z27" i="2"/>
</calcChain>
</file>

<file path=xl/sharedStrings.xml><?xml version="1.0" encoding="utf-8"?>
<sst xmlns="http://schemas.openxmlformats.org/spreadsheetml/2006/main" count="461" uniqueCount="205">
  <si>
    <t>PRESUPUESTO</t>
  </si>
  <si>
    <t>2021-2024</t>
  </si>
  <si>
    <t xml:space="preserve">No </t>
  </si>
  <si>
    <t>Alcaldia</t>
  </si>
  <si>
    <t>Cod Proposito</t>
  </si>
  <si>
    <t>Proposito</t>
  </si>
  <si>
    <t>No Programa</t>
  </si>
  <si>
    <t>Programa</t>
  </si>
  <si>
    <t>No proyecto</t>
  </si>
  <si>
    <t>Nombre proyecto</t>
  </si>
  <si>
    <t>Cod Meta</t>
  </si>
  <si>
    <t>Descripcion meta</t>
  </si>
  <si>
    <t>Magnitud Programada4</t>
  </si>
  <si>
    <t>Magnitud Ejecutada4</t>
  </si>
  <si>
    <t>% avance4</t>
  </si>
  <si>
    <t>Total Magnitud Programada</t>
  </si>
  <si>
    <t>Total Magnitud Ejecutada</t>
  </si>
  <si>
    <t>% avance</t>
  </si>
  <si>
    <t>Presupuesto Programado1</t>
  </si>
  <si>
    <t>Presupuesto Ejecutado1</t>
  </si>
  <si>
    <t>% Avance1</t>
  </si>
  <si>
    <t>Presupuesto Programado2</t>
  </si>
  <si>
    <t>Presupuesto Ejecutado2</t>
  </si>
  <si>
    <t>% Avance2</t>
  </si>
  <si>
    <t>Presupuesto Programado3</t>
  </si>
  <si>
    <t>Presupuesto Ejecutado3</t>
  </si>
  <si>
    <t>% Avance3</t>
  </si>
  <si>
    <t>Presupuesto Programado4</t>
  </si>
  <si>
    <t>Presupuesto Ejecutado4</t>
  </si>
  <si>
    <t>% Avance4</t>
  </si>
  <si>
    <t>Usaquén</t>
  </si>
  <si>
    <t>Hacer un nuevo contrato social con igualdad de oportunidades para la inclusión social, productiva y política</t>
  </si>
  <si>
    <t>Sistema Distrital del Cuidado</t>
  </si>
  <si>
    <t>Usaquén cuidadora</t>
  </si>
  <si>
    <t>Vincular 737 Mujeres Cuidadoras A Estrategias De Cuidado</t>
  </si>
  <si>
    <t>Chapinero</t>
  </si>
  <si>
    <t>Chapinero te cuida</t>
  </si>
  <si>
    <t>Vincular 1000 Mujeres Cuidadoras A Estrategias De Cuidado</t>
  </si>
  <si>
    <t>Santa Fe</t>
  </si>
  <si>
    <t>Santa Fe con un sistema de cuidado</t>
  </si>
  <si>
    <t>Vincular 500 Mujeres Cuidadoras A Estrategias De Cuidado.</t>
  </si>
  <si>
    <t>San Cristóbal</t>
  </si>
  <si>
    <t>San Cristóbal te cuida</t>
  </si>
  <si>
    <t>Vincular 3600 Mujeres Cuidadoras A Estrategias De Cuidado</t>
  </si>
  <si>
    <t>Usme</t>
  </si>
  <si>
    <t>Empoderamiento de la mujer Usmeña</t>
  </si>
  <si>
    <t>Vincular 1800 Mujeres Cuidadoras A Estrategias De Cuidado.</t>
  </si>
  <si>
    <t>Tunjuelito</t>
  </si>
  <si>
    <t>Tunjuelito cuidadora y protectora</t>
  </si>
  <si>
    <t>Vincular 1800 Mujeres Cuidadoras A Estrategias De Cuidado</t>
  </si>
  <si>
    <t>Bosa</t>
  </si>
  <si>
    <t>Mujeres imparables que cuidan a Bosa</t>
  </si>
  <si>
    <t>Vincular 5079 Mujeres Cuidadoras A Estrategias De Cuidado</t>
  </si>
  <si>
    <t>Kennedy</t>
  </si>
  <si>
    <t>Kennedy cuidadora</t>
  </si>
  <si>
    <t>Vincular 4500 Mujeres Cuidadoras A Estrategias De Cuidado</t>
  </si>
  <si>
    <t>Fontibón</t>
  </si>
  <si>
    <t>Un nuevo contrato para mujeres cuidadoras en Fontibón</t>
  </si>
  <si>
    <t>Vincular 1260 Mujeres  Cuidadoras A Estrategias De Cuidado Durante El Cuatrienio</t>
  </si>
  <si>
    <t>Suba</t>
  </si>
  <si>
    <t>Mujeres guardianes del cuidado</t>
  </si>
  <si>
    <t>Vincular 3200 Mujeres Cuidadoras A Estrategias De Cuidado</t>
  </si>
  <si>
    <t>Barrios Unidos</t>
  </si>
  <si>
    <t>Sistema Local de Cuidado</t>
  </si>
  <si>
    <t>Los Mártires</t>
  </si>
  <si>
    <t>Mártires cuidadora</t>
  </si>
  <si>
    <t>Vincular 800 Mujeres Cuidadoras Vinculadas A Estrategias De Cuidado</t>
  </si>
  <si>
    <t>Antonio Nariño</t>
  </si>
  <si>
    <t>Acciones para las personas cuidadoras</t>
  </si>
  <si>
    <t>Vincular 850 Mujeres Cuiadadoras Vinculadas A Estrategias De Cuidado Vincular 850 Personas Cuidadoras A Estrategias De Cuidado</t>
  </si>
  <si>
    <t>Puente Aranda</t>
  </si>
  <si>
    <t>Mujeres cuidadoras en un nuevo contrato social para Puente Aranda</t>
  </si>
  <si>
    <t>Vincular 400 Mujeres Cuidadoras A Estrategias De Cuidado.</t>
  </si>
  <si>
    <t>La Candelaria</t>
  </si>
  <si>
    <t>Ciudad Bolívar</t>
  </si>
  <si>
    <t>Un nuevo contrato social por las cuidadoras de Ciudad Bolívar</t>
  </si>
  <si>
    <t>Vincular 6000 Mujeres Cuidadoras A Estrategias De Cuidado.</t>
  </si>
  <si>
    <t>Sumapaz</t>
  </si>
  <si>
    <t>Estrategias del cuidado para cuidadoras, cuidadores y a personas con discapacidad</t>
  </si>
  <si>
    <t>Vincular 500 Mujeres Cuidadoras A Estrategias De Cuidado</t>
  </si>
  <si>
    <t>Fuente: plan de accion  de avance metas PDL 2021-2024  corte 31 de diciembre del 2024- Secretaria Distrital de Planeacion</t>
  </si>
  <si>
    <t>Cod Localidad</t>
  </si>
  <si>
    <t xml:space="preserve"> Localidad</t>
  </si>
  <si>
    <t>Sector</t>
  </si>
  <si>
    <t xml:space="preserve">No Indicador </t>
  </si>
  <si>
    <t>Indicador de producto</t>
  </si>
  <si>
    <t xml:space="preserve">Línea de Inversión </t>
  </si>
  <si>
    <t xml:space="preserve">Concepto de Gasto </t>
  </si>
  <si>
    <t>Componente presupuestal</t>
  </si>
  <si>
    <t>% CONFIS</t>
  </si>
  <si>
    <t>Objetivo Estratégico</t>
  </si>
  <si>
    <t>Meta proyecto 2025-2028 (PDL)</t>
  </si>
  <si>
    <t>Meta</t>
  </si>
  <si>
    <t>COMPONENTE PROYECTO</t>
  </si>
  <si>
    <t>Meta  2025-2028</t>
  </si>
  <si>
    <t>Recurso Indicativo 2025 (Plan Plurianual- cifras en millones)</t>
  </si>
  <si>
    <t>% Plan Plurianual 2025</t>
  </si>
  <si>
    <t>Tipo de anualización meta</t>
  </si>
  <si>
    <t>Cód Proyecto de Inversión (Provisional)</t>
  </si>
  <si>
    <t>Cód Proyecto de Inversión SEGPLAN</t>
  </si>
  <si>
    <t>Nombre del Proyecto</t>
  </si>
  <si>
    <t>Proyecto</t>
  </si>
  <si>
    <t>Magnitud Meta anualizada 2025</t>
  </si>
  <si>
    <t>Valor POAI 2025
 (en pesos y 3 últimos digitos en cero)</t>
  </si>
  <si>
    <t>MUJERES/INTEGRACIÓN SOCIAL</t>
  </si>
  <si>
    <t>Mujeres cuidadoras vinculadas a estrategias de cuidado</t>
  </si>
  <si>
    <t>Cuidado de la vida</t>
  </si>
  <si>
    <t>Estrategias de cuidado a personas cuidadoras</t>
  </si>
  <si>
    <t>Presupuestos Participativos</t>
  </si>
  <si>
    <t>Objetivo 2. Bogotá Confía en su Bien - Estar</t>
  </si>
  <si>
    <t>Programa 12. Bogotá cuida a su gente</t>
  </si>
  <si>
    <t>Vincular 909 mujeres cuidadoras a estrategias de cuidado.</t>
  </si>
  <si>
    <t>- Vincular 909 mujeres cuidadoras a estrategias de cuidado.</t>
  </si>
  <si>
    <t>ESTRATEGIAS DE CUIDADO</t>
  </si>
  <si>
    <t>Suma</t>
  </si>
  <si>
    <t>Usaquén cuidadora, autónoma y previsora de violencias en el contexto familiar</t>
  </si>
  <si>
    <t>2630 - Usaquén cuidadora, autónoma y previsora de violencias en el contexto familiar</t>
  </si>
  <si>
    <t>Vincular 1780 mujeres cuidadoras a estrategias de cuidado.</t>
  </si>
  <si>
    <t>- Vincular 1780 mujeres cuidadoras a estrategias de cuidado.</t>
  </si>
  <si>
    <t>Chapinero innova fortaleciendo nuestra identidad</t>
  </si>
  <si>
    <t>2538 - Chapinero innova fortaleciendo nuestra identidad</t>
  </si>
  <si>
    <t>Vincular 900 mujeres cuidadoras a estrategias de cuidado.</t>
  </si>
  <si>
    <t>- Vincular 900 mujeres cuidadoras a estrategias de cuidado.</t>
  </si>
  <si>
    <t>Mujeres de Santa Fe, Tejiendo futuro</t>
  </si>
  <si>
    <t>2896 - Mujeres de Santa Fe, Tejiendo futuro</t>
  </si>
  <si>
    <t>Vincular 6.000 mujeres cuidadoras a estrategias de cuidado.</t>
  </si>
  <si>
    <t>- Vincular 6.000 mujeres cuidadoras a estrategias de cuidado.</t>
  </si>
  <si>
    <t>Fortaleciendo vidas, mujeres en San Cristóbal por la prevención y autonomía</t>
  </si>
  <si>
    <t>2802 - Fortaleciendo vidas, mujeres en San Cristóbal por la prevención y autonomía</t>
  </si>
  <si>
    <t>Numero de espacios con adecuación y dotación en las manzanas del cuidado</t>
  </si>
  <si>
    <t>Adecuación y dotación de manzanas del cuidado</t>
  </si>
  <si>
    <t>Gestión Pública Local</t>
  </si>
  <si>
    <t>Adecuar y dotar 2 espacios en las manzanas del cuidado</t>
  </si>
  <si>
    <t>- Adecuar y dotar 2 espacios en las manzanas del cuidado</t>
  </si>
  <si>
    <t>DOTACIÓN</t>
  </si>
  <si>
    <t>Vincular 2.000 mujeres y hombres cuidadores a estrategias de cuidado.</t>
  </si>
  <si>
    <t>- Vincular 2.000 mujeres y hombres cuidadores a estrategias de cuidado.</t>
  </si>
  <si>
    <t xml:space="preserve">Usme Territorio de Garantías para el Ejercicios de sus Derechos </t>
  </si>
  <si>
    <t xml:space="preserve">2438 - Usme Territorio de Garantías para el Ejercicios de sus Derechos </t>
  </si>
  <si>
    <t>Vincular 2000 mujeres cuidadoras a estrategias de cuidado.</t>
  </si>
  <si>
    <t>- Vincular 2000 mujeres cuidadoras a estrategias de cuidado.</t>
  </si>
  <si>
    <t>Cuidando a cuidadoras</t>
  </si>
  <si>
    <t>2819 - Cuidando a cuidadoras</t>
  </si>
  <si>
    <t>Vincular 6.000 mujeres cuidadoras a estrategias de cuidado. </t>
  </si>
  <si>
    <t>- Vincular 6.000 mujeres cuidadoras a estrategias de cuidado. </t>
  </si>
  <si>
    <t>Bosa protectora y garante de derechos de las mujeres y sus familias</t>
  </si>
  <si>
    <t>2830 - Bosa protectora y garante de derechos de las mujeres y sus familias</t>
  </si>
  <si>
    <t>Vincular 6.200 mujeres cuidadoras a estrategias de cuidado.</t>
  </si>
  <si>
    <t>- Vincular 6.200 mujeres cuidadoras a estrategias de cuidado.</t>
  </si>
  <si>
    <t>Kennedy Mujeres sin Barreras</t>
  </si>
  <si>
    <t>2556 - Kennedy Mujeres sin Barreras</t>
  </si>
  <si>
    <t>Vincular 3100 personas cuidadoras a estrategias de cuidado en todos los ciclos de vida (primera infancia, infancia, juventud, adultez, y personas mayores)</t>
  </si>
  <si>
    <t>- Vincular 3100 personas cuidadoras a estrategias de cuidado en todos los ciclos de vida (primera infancia, infancia, juventud, adultez, y personas mayores)</t>
  </si>
  <si>
    <t>Fontibón camina hacia el cuidado de la vida y de su gente</t>
  </si>
  <si>
    <t>2402 - Fontibón camina hacia el cuidado de la vida y de su gente</t>
  </si>
  <si>
    <t>Engativá</t>
  </si>
  <si>
    <t>Vincular 3000 mujeres cuidadoras a estrategias de cuidado.</t>
  </si>
  <si>
    <t>- Vincular 3000 mujeres cuidadoras a estrategias de cuidado.</t>
  </si>
  <si>
    <t>Igualdad de oportunidades para la inclusión social, productiva y política</t>
  </si>
  <si>
    <t>2375 - Igualdad de oportunidades para la inclusión social, productiva y política</t>
  </si>
  <si>
    <t>Adecuar y dotar 1 espacios en las manzanas del cuidado</t>
  </si>
  <si>
    <t>- Adecuar y dotar 1 espacios en las manzanas del cuidado</t>
  </si>
  <si>
    <t>Constante</t>
  </si>
  <si>
    <t>Vincular 4000 mujeres cuidadoras a estrategias de cuidado.</t>
  </si>
  <si>
    <t>- Vincular 4000 mujeres cuidadoras a estrategias de cuidado.</t>
  </si>
  <si>
    <t>Suba vive en entorno familiar</t>
  </si>
  <si>
    <t>2439 - Suba vive en entorno familiar</t>
  </si>
  <si>
    <t>Resistencias femeninas, transformando familias</t>
  </si>
  <si>
    <t>2738 - Resistencias femeninas, transformando familias</t>
  </si>
  <si>
    <t>Teusaquillo</t>
  </si>
  <si>
    <t>Teusaquillo protege, cuida y fortalece</t>
  </si>
  <si>
    <t>2325 - Teusaquillo protege, cuida y fortalece</t>
  </si>
  <si>
    <t>Vincular 800 personas cuidadoras a estrategias de cuidado.</t>
  </si>
  <si>
    <t>- Vincular 800 personas cuidadoras a estrategias de cuidado.</t>
  </si>
  <si>
    <t>Mártires avanza en su estrategia de cuidado local</t>
  </si>
  <si>
    <t>2774 - Mártires avanza en su estrategia de cuidado local</t>
  </si>
  <si>
    <t>Vincular 400 mujeres cuidadoras a estrategias de cuidado.</t>
  </si>
  <si>
    <t>- Vincular 400 mujeres cuidadoras a estrategias de cuidado.</t>
  </si>
  <si>
    <t>Acciones para Mujeres en el ejercicio de derechos y el fortalecimiento de su autonomia</t>
  </si>
  <si>
    <t>2335 - Acciones para Mujeres en el ejercicio de derechos y el fortalecimiento de su autonomia</t>
  </si>
  <si>
    <t>Vincular 500 mujeres cuidadoras a estrategias de cuidado.</t>
  </si>
  <si>
    <t>- Vincular 500 mujeres cuidadoras a estrategias de cuidado.</t>
  </si>
  <si>
    <t>Mujeres de Puente Aranda Construyendo Juntas</t>
  </si>
  <si>
    <t>2569 - Mujeres de Puente Aranda Construyendo Juntas</t>
  </si>
  <si>
    <t>Vincular 1040 mujeres cuidadoras a estrategias de cuidado.</t>
  </si>
  <si>
    <t>- Vincular 1040 mujeres cuidadoras a estrategias de cuidado.</t>
  </si>
  <si>
    <t xml:space="preserve"> La candelaria camina hacia la prevencion de violencias, autonomia y cuidado con enfoque de igualdad para las mujeres y familias</t>
  </si>
  <si>
    <t>2441 -  La candelaria camina hacia la prevencion de violencias, autonomia y cuidado con enfoque de igualdad para las mujeres y familias</t>
  </si>
  <si>
    <t>Rafael Uribe Uribe</t>
  </si>
  <si>
    <t>Vincular 2.400 personas cuidadoras a estrategias de cuidado.</t>
  </si>
  <si>
    <t>- Vincular 2.400 personas cuidadoras a estrategias de cuidado.</t>
  </si>
  <si>
    <t>Rafael Uribe Uribe cuida la vida</t>
  </si>
  <si>
    <t>2268 - Rafael Uribe Uribe cuida la vida</t>
  </si>
  <si>
    <t>Vincular 8.000 mujeres cuidadoras a estrategias de cuidado.</t>
  </si>
  <si>
    <t>- Vincular 8.000 mujeres cuidadoras a estrategias de cuidado.</t>
  </si>
  <si>
    <t>UNA LOCALIDAD QUE PROMUEVE LOS DERECHOS DE LAS MUJERES, CUIDA Y POTENCIALIZA A SUS CUIDADORAS Y PREVIENE HECHOS DE VIOLENCIA CONTRA LAS MUJERES "CIUDAD BOLÍVAR CAMINA SEGURA"</t>
  </si>
  <si>
    <t>2253 - UNA LOCALIDAD QUE PROMUEVE LOS DERECHOS DE LAS MUJERES, CUIDA Y POTENCIALIZA A SUS CUIDADORAS Y PREVIENE HECHOS DE VIOLENCIA CONTRA LAS MUJERES "CIUDAD BOLÍVAR CAMINA SEGURA"</t>
  </si>
  <si>
    <t>Vincular 600 mujeres cuidadoras a estrategias de cuidado.</t>
  </si>
  <si>
    <t>- Vincular 600 mujeres cuidadoras a estrategias de cuidado.</t>
  </si>
  <si>
    <t>Bienestar para las Mujeres de Sumapaz</t>
  </si>
  <si>
    <t>2541 - Bienestar para las Mujeres de Sumapaz</t>
  </si>
  <si>
    <t>MAGNITUD</t>
  </si>
  <si>
    <t>Fuente: Plan operativo anual de inversiones POAI- Secretaria Distrital de Planeacion</t>
  </si>
  <si>
    <t>Proposición 635 de 2025. Anexo 3. Metas Mujeres Cuidadoras 2024</t>
  </si>
  <si>
    <t>Proposición 635 de 2025. Anexo 3. Metas Mujeres Cuidadoras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</si>
</sst>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164" formatCode="&quot;$&quot;\ #,##0"/>
    <numFmt numFmtId="165" formatCode="0.0%"/>
    <numFmt numFmtId="166" formatCode="_(* #,##0.0_);_(* \(#,##0.0\);_(* &quot;-&quot;??_);_(@_)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0"/>
      <name val="Garamond"/>
      <family val="1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b/>
      <i/>
      <sz val="11"/>
      <color theme="1"/>
      <name val="Garamond"/>
      <family val="1"/>
    </font>
    <font>
      <b/>
      <sz val="10"/>
      <color theme="0"/>
      <name val="Arial Narrow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22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00FF00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5" fillId="0" borderId="2" xfId="0" applyNumberFormat="1" applyFont="1" applyBorder="1" applyAlignment="1">
      <alignment horizontal="center"/>
    </xf>
    <xf numFmtId="10" fontId="4" fillId="0" borderId="2" xfId="2" applyNumberFormat="1" applyFont="1" applyBorder="1" applyAlignment="1">
      <alignment horizontal="center"/>
    </xf>
    <xf numFmtId="42" fontId="5" fillId="0" borderId="2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1" fontId="7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right"/>
    </xf>
    <xf numFmtId="0" fontId="8" fillId="4" borderId="2" xfId="0" applyFont="1" applyFill="1" applyBorder="1"/>
    <xf numFmtId="0" fontId="9" fillId="5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3" fontId="8" fillId="4" borderId="2" xfId="0" applyNumberFormat="1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165" fontId="8" fillId="4" borderId="2" xfId="0" applyNumberFormat="1" applyFont="1" applyFill="1" applyBorder="1" applyAlignment="1">
      <alignment horizontal="center" vertical="center"/>
    </xf>
    <xf numFmtId="164" fontId="8" fillId="6" borderId="2" xfId="0" applyNumberFormat="1" applyFont="1" applyFill="1" applyBorder="1" applyAlignment="1">
      <alignment horizontal="center" vertical="center"/>
    </xf>
    <xf numFmtId="1" fontId="8" fillId="4" borderId="2" xfId="0" applyNumberFormat="1" applyFont="1" applyFill="1" applyBorder="1" applyAlignment="1">
      <alignment horizontal="center" vertical="center"/>
    </xf>
    <xf numFmtId="164" fontId="9" fillId="6" borderId="2" xfId="0" applyNumberFormat="1" applyFont="1" applyFill="1" applyBorder="1" applyAlignment="1">
      <alignment horizontal="left"/>
    </xf>
    <xf numFmtId="164" fontId="8" fillId="4" borderId="2" xfId="0" applyNumberFormat="1" applyFont="1" applyFill="1" applyBorder="1" applyAlignment="1" applyProtection="1">
      <alignment horizontal="left" vertical="center"/>
      <protection locked="0"/>
    </xf>
    <xf numFmtId="166" fontId="9" fillId="6" borderId="2" xfId="0" applyNumberFormat="1" applyFont="1" applyFill="1" applyBorder="1" applyAlignment="1">
      <alignment horizontal="center"/>
    </xf>
    <xf numFmtId="164" fontId="8" fillId="6" borderId="2" xfId="0" applyNumberFormat="1" applyFont="1" applyFill="1" applyBorder="1" applyAlignment="1">
      <alignment horizontal="left" vertical="center"/>
    </xf>
    <xf numFmtId="166" fontId="8" fillId="6" borderId="2" xfId="0" applyNumberFormat="1" applyFont="1" applyFill="1" applyBorder="1" applyAlignment="1">
      <alignment horizontal="center" vertical="center"/>
    </xf>
    <xf numFmtId="164" fontId="8" fillId="7" borderId="2" xfId="0" applyNumberFormat="1" applyFont="1" applyFill="1" applyBorder="1" applyAlignment="1">
      <alignment horizontal="center" vertical="center"/>
    </xf>
    <xf numFmtId="1" fontId="8" fillId="4" borderId="2" xfId="0" applyNumberFormat="1" applyFont="1" applyFill="1" applyBorder="1" applyAlignment="1">
      <alignment horizontal="center" vertical="center" wrapText="1"/>
    </xf>
    <xf numFmtId="1" fontId="8" fillId="6" borderId="2" xfId="0" applyNumberFormat="1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42" fontId="10" fillId="6" borderId="2" xfId="1" applyFont="1" applyFill="1" applyBorder="1" applyAlignment="1">
      <alignment horizontal="right"/>
    </xf>
    <xf numFmtId="42" fontId="11" fillId="6" borderId="2" xfId="1" applyFont="1" applyFill="1" applyBorder="1"/>
    <xf numFmtId="42" fontId="11" fillId="6" borderId="2" xfId="1" applyFont="1" applyFill="1" applyBorder="1" applyAlignment="1">
      <alignment wrapText="1"/>
    </xf>
    <xf numFmtId="4" fontId="5" fillId="0" borderId="0" xfId="0" applyNumberFormat="1" applyFont="1" applyAlignment="1">
      <alignment horizontal="center"/>
    </xf>
    <xf numFmtId="10" fontId="4" fillId="0" borderId="0" xfId="2" applyNumberFormat="1" applyFont="1" applyBorder="1" applyAlignment="1">
      <alignment horizontal="center"/>
    </xf>
    <xf numFmtId="42" fontId="5" fillId="0" borderId="0" xfId="1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10" fontId="3" fillId="2" borderId="2" xfId="2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2" fontId="3" fillId="3" borderId="2" xfId="1" applyFont="1" applyFill="1" applyBorder="1" applyAlignment="1">
      <alignment horizontal="center"/>
    </xf>
    <xf numFmtId="10" fontId="3" fillId="3" borderId="2" xfId="2" applyNumberFormat="1" applyFont="1" applyFill="1" applyBorder="1" applyAlignment="1">
      <alignment horizontal="center"/>
    </xf>
    <xf numFmtId="166" fontId="2" fillId="8" borderId="2" xfId="0" applyNumberFormat="1" applyFont="1" applyFill="1" applyBorder="1"/>
    <xf numFmtId="42" fontId="2" fillId="8" borderId="2" xfId="0" applyNumberFormat="1" applyFont="1" applyFill="1" applyBorder="1"/>
    <xf numFmtId="0" fontId="7" fillId="8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2" fillId="0" borderId="0" xfId="0" applyFont="1"/>
  </cellXfs>
  <cellStyles count="3"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87743-8CEE-444F-8654-665582E3C4BB}">
  <dimension ref="C1:AD32"/>
  <sheetViews>
    <sheetView workbookViewId="0">
      <selection activeCell="J2" sqref="J2"/>
    </sheetView>
  </sheetViews>
  <sheetFormatPr baseColWidth="10" defaultRowHeight="15" x14ac:dyDescent="0.25"/>
  <cols>
    <col min="4" max="4" width="14.140625" bestFit="1" customWidth="1"/>
    <col min="16" max="27" width="0" hidden="1" customWidth="1"/>
    <col min="28" max="28" width="15.140625" bestFit="1" customWidth="1"/>
    <col min="29" max="29" width="15" bestFit="1" customWidth="1"/>
    <col min="30" max="30" width="11" bestFit="1" customWidth="1"/>
  </cols>
  <sheetData>
    <row r="1" spans="3:30" ht="28.5" x14ac:dyDescent="0.45">
      <c r="C1" s="57" t="s">
        <v>203</v>
      </c>
    </row>
    <row r="4" spans="3:30" x14ac:dyDescent="0.25">
      <c r="C4" s="1"/>
      <c r="D4" s="1"/>
      <c r="E4" s="1"/>
      <c r="F4" s="1"/>
      <c r="G4" s="1"/>
      <c r="H4" s="1"/>
      <c r="I4" s="1"/>
      <c r="J4" s="1"/>
      <c r="K4" s="1"/>
      <c r="L4" s="2"/>
      <c r="M4" s="56" t="s">
        <v>201</v>
      </c>
      <c r="N4" s="56"/>
      <c r="O4" s="56"/>
      <c r="P4" s="56"/>
      <c r="Q4" s="56"/>
      <c r="R4" s="56"/>
      <c r="S4" s="52" t="s">
        <v>0</v>
      </c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</row>
    <row r="5" spans="3:30" x14ac:dyDescent="0.25">
      <c r="C5" s="1"/>
      <c r="D5" s="1"/>
      <c r="E5" s="1"/>
      <c r="F5" s="1"/>
      <c r="G5" s="1"/>
      <c r="H5" s="1"/>
      <c r="I5" s="1"/>
      <c r="J5" s="1"/>
      <c r="K5" s="1"/>
      <c r="L5" s="2"/>
      <c r="M5" s="56">
        <v>2024</v>
      </c>
      <c r="N5" s="56"/>
      <c r="O5" s="56"/>
      <c r="P5" s="56" t="s">
        <v>1</v>
      </c>
      <c r="Q5" s="56"/>
      <c r="R5" s="56"/>
      <c r="S5" s="52">
        <v>2021</v>
      </c>
      <c r="T5" s="52"/>
      <c r="U5" s="52"/>
      <c r="V5" s="52">
        <v>2022</v>
      </c>
      <c r="W5" s="52"/>
      <c r="X5" s="52"/>
      <c r="Y5" s="52">
        <v>2023</v>
      </c>
      <c r="Z5" s="52"/>
      <c r="AA5" s="52"/>
      <c r="AB5" s="52">
        <v>2024</v>
      </c>
      <c r="AC5" s="52"/>
      <c r="AD5" s="52"/>
    </row>
    <row r="6" spans="3:30" ht="60" x14ac:dyDescent="0.25"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4" t="s">
        <v>11</v>
      </c>
      <c r="M6" s="5" t="s">
        <v>12</v>
      </c>
      <c r="N6" s="5" t="s">
        <v>13</v>
      </c>
      <c r="O6" s="5" t="s">
        <v>14</v>
      </c>
      <c r="P6" s="5" t="s">
        <v>15</v>
      </c>
      <c r="Q6" s="5" t="s">
        <v>16</v>
      </c>
      <c r="R6" s="5" t="s">
        <v>17</v>
      </c>
      <c r="S6" s="3" t="s">
        <v>18</v>
      </c>
      <c r="T6" s="3" t="s">
        <v>19</v>
      </c>
      <c r="U6" s="3" t="s">
        <v>20</v>
      </c>
      <c r="V6" s="3" t="s">
        <v>21</v>
      </c>
      <c r="W6" s="3" t="s">
        <v>22</v>
      </c>
      <c r="X6" s="3" t="s">
        <v>23</v>
      </c>
      <c r="Y6" s="3" t="s">
        <v>24</v>
      </c>
      <c r="Z6" s="3" t="s">
        <v>25</v>
      </c>
      <c r="AA6" s="3" t="s">
        <v>26</v>
      </c>
      <c r="AB6" s="3" t="s">
        <v>27</v>
      </c>
      <c r="AC6" s="3" t="s">
        <v>28</v>
      </c>
      <c r="AD6" s="3" t="s">
        <v>29</v>
      </c>
    </row>
    <row r="7" spans="3:30" x14ac:dyDescent="0.25">
      <c r="C7" s="6">
        <v>1</v>
      </c>
      <c r="D7" s="6" t="s">
        <v>30</v>
      </c>
      <c r="E7" s="6">
        <v>1</v>
      </c>
      <c r="F7" s="7" t="s">
        <v>31</v>
      </c>
      <c r="G7" s="6">
        <v>6</v>
      </c>
      <c r="H7" s="7" t="s">
        <v>32</v>
      </c>
      <c r="I7" s="6">
        <v>1989</v>
      </c>
      <c r="J7" s="7" t="s">
        <v>33</v>
      </c>
      <c r="K7" s="6">
        <v>1</v>
      </c>
      <c r="L7" s="44" t="s">
        <v>34</v>
      </c>
      <c r="M7" s="9">
        <v>179</v>
      </c>
      <c r="N7" s="9">
        <v>179</v>
      </c>
      <c r="O7" s="10">
        <v>1</v>
      </c>
      <c r="P7" s="9">
        <v>711</v>
      </c>
      <c r="Q7" s="9">
        <v>737</v>
      </c>
      <c r="R7" s="10">
        <v>1.0365682137834036</v>
      </c>
      <c r="S7" s="11">
        <v>290667103</v>
      </c>
      <c r="T7" s="11">
        <v>290667103</v>
      </c>
      <c r="U7" s="10">
        <v>1</v>
      </c>
      <c r="V7" s="11">
        <v>548280000</v>
      </c>
      <c r="W7" s="11">
        <v>548280000</v>
      </c>
      <c r="X7" s="10">
        <v>1</v>
      </c>
      <c r="Y7" s="11">
        <v>671799400</v>
      </c>
      <c r="Z7" s="11">
        <v>671799400</v>
      </c>
      <c r="AA7" s="10">
        <v>1</v>
      </c>
      <c r="AB7" s="11">
        <v>865460000</v>
      </c>
      <c r="AC7" s="11">
        <v>743014599</v>
      </c>
      <c r="AD7" s="10">
        <v>0.85851986111432066</v>
      </c>
    </row>
    <row r="8" spans="3:30" x14ac:dyDescent="0.25">
      <c r="C8" s="6">
        <v>2</v>
      </c>
      <c r="D8" s="6" t="s">
        <v>35</v>
      </c>
      <c r="E8" s="6">
        <v>1</v>
      </c>
      <c r="F8" s="7" t="s">
        <v>31</v>
      </c>
      <c r="G8" s="6">
        <v>6</v>
      </c>
      <c r="H8" s="7" t="s">
        <v>32</v>
      </c>
      <c r="I8" s="6">
        <v>1855</v>
      </c>
      <c r="J8" s="7" t="s">
        <v>36</v>
      </c>
      <c r="K8" s="6">
        <v>1</v>
      </c>
      <c r="L8" s="44" t="s">
        <v>37</v>
      </c>
      <c r="M8" s="9">
        <v>336</v>
      </c>
      <c r="N8" s="9">
        <v>336</v>
      </c>
      <c r="O8" s="10">
        <v>1</v>
      </c>
      <c r="P8" s="9">
        <v>1000</v>
      </c>
      <c r="Q8" s="9">
        <v>1018</v>
      </c>
      <c r="R8" s="10">
        <v>1.018</v>
      </c>
      <c r="S8" s="11">
        <v>0</v>
      </c>
      <c r="T8" s="11">
        <v>0</v>
      </c>
      <c r="U8" s="10" t="e">
        <v>#DIV/0!</v>
      </c>
      <c r="V8" s="11">
        <v>245000000</v>
      </c>
      <c r="W8" s="11">
        <v>243337030</v>
      </c>
      <c r="X8" s="10">
        <v>0.99321236734693874</v>
      </c>
      <c r="Y8" s="11">
        <v>299116667</v>
      </c>
      <c r="Z8" s="11">
        <v>299116667</v>
      </c>
      <c r="AA8" s="10">
        <v>1</v>
      </c>
      <c r="AB8" s="11">
        <v>200000000</v>
      </c>
      <c r="AC8" s="11">
        <v>195204309</v>
      </c>
      <c r="AD8" s="10">
        <v>0.97602154500000005</v>
      </c>
    </row>
    <row r="9" spans="3:30" x14ac:dyDescent="0.25">
      <c r="C9" s="6">
        <v>3</v>
      </c>
      <c r="D9" s="6" t="s">
        <v>38</v>
      </c>
      <c r="E9" s="6">
        <v>1</v>
      </c>
      <c r="F9" s="7" t="s">
        <v>31</v>
      </c>
      <c r="G9" s="6">
        <v>6</v>
      </c>
      <c r="H9" s="7" t="s">
        <v>32</v>
      </c>
      <c r="I9" s="6">
        <v>2188</v>
      </c>
      <c r="J9" s="7" t="s">
        <v>39</v>
      </c>
      <c r="K9" s="6">
        <v>8</v>
      </c>
      <c r="L9" s="44" t="s">
        <v>40</v>
      </c>
      <c r="M9" s="9">
        <v>125</v>
      </c>
      <c r="N9" s="9">
        <v>125</v>
      </c>
      <c r="O9" s="10">
        <v>1</v>
      </c>
      <c r="P9" s="9">
        <v>500</v>
      </c>
      <c r="Q9" s="9">
        <v>615</v>
      </c>
      <c r="R9" s="10">
        <v>1.23</v>
      </c>
      <c r="S9" s="11">
        <v>270679037</v>
      </c>
      <c r="T9" s="11">
        <v>257832000</v>
      </c>
      <c r="U9" s="10">
        <v>0.9525377467631525</v>
      </c>
      <c r="V9" s="11">
        <v>321949000</v>
      </c>
      <c r="W9" s="11">
        <v>321949000</v>
      </c>
      <c r="X9" s="10">
        <v>1</v>
      </c>
      <c r="Y9" s="11">
        <v>433336000</v>
      </c>
      <c r="Z9" s="11">
        <v>433336000</v>
      </c>
      <c r="AA9" s="10">
        <v>1</v>
      </c>
      <c r="AB9" s="11">
        <v>425000000</v>
      </c>
      <c r="AC9" s="11">
        <v>274840000</v>
      </c>
      <c r="AD9" s="10">
        <v>0.64668235294117649</v>
      </c>
    </row>
    <row r="10" spans="3:30" x14ac:dyDescent="0.25">
      <c r="C10" s="6">
        <v>4</v>
      </c>
      <c r="D10" s="6" t="s">
        <v>41</v>
      </c>
      <c r="E10" s="6">
        <v>1</v>
      </c>
      <c r="F10" s="7" t="s">
        <v>31</v>
      </c>
      <c r="G10" s="6">
        <v>6</v>
      </c>
      <c r="H10" s="7" t="s">
        <v>32</v>
      </c>
      <c r="I10" s="6">
        <v>1811</v>
      </c>
      <c r="J10" s="7" t="s">
        <v>42</v>
      </c>
      <c r="K10" s="6">
        <v>5</v>
      </c>
      <c r="L10" s="44" t="s">
        <v>43</v>
      </c>
      <c r="M10" s="9">
        <v>900</v>
      </c>
      <c r="N10" s="9">
        <v>900</v>
      </c>
      <c r="O10" s="10">
        <v>1</v>
      </c>
      <c r="P10" s="9">
        <v>3600</v>
      </c>
      <c r="Q10" s="9">
        <v>3600</v>
      </c>
      <c r="R10" s="10">
        <v>1</v>
      </c>
      <c r="S10" s="11">
        <v>712829000</v>
      </c>
      <c r="T10" s="11">
        <v>710405632</v>
      </c>
      <c r="U10" s="10">
        <v>0.99660035155696525</v>
      </c>
      <c r="V10" s="11">
        <v>999201442</v>
      </c>
      <c r="W10" s="11">
        <v>999201442</v>
      </c>
      <c r="X10" s="10">
        <v>1</v>
      </c>
      <c r="Y10" s="11">
        <v>805543027</v>
      </c>
      <c r="Z10" s="11">
        <v>805543027</v>
      </c>
      <c r="AA10" s="10">
        <v>1</v>
      </c>
      <c r="AB10" s="11">
        <v>850000000</v>
      </c>
      <c r="AC10" s="11">
        <v>850000000</v>
      </c>
      <c r="AD10" s="10">
        <v>1</v>
      </c>
    </row>
    <row r="11" spans="3:30" x14ac:dyDescent="0.25">
      <c r="C11" s="6">
        <v>5</v>
      </c>
      <c r="D11" s="6" t="s">
        <v>44</v>
      </c>
      <c r="E11" s="6">
        <v>1</v>
      </c>
      <c r="F11" s="7" t="s">
        <v>31</v>
      </c>
      <c r="G11" s="6">
        <v>6</v>
      </c>
      <c r="H11" s="7" t="s">
        <v>32</v>
      </c>
      <c r="I11" s="6">
        <v>1795</v>
      </c>
      <c r="J11" s="7" t="s">
        <v>45</v>
      </c>
      <c r="K11" s="6">
        <v>1</v>
      </c>
      <c r="L11" s="44" t="s">
        <v>46</v>
      </c>
      <c r="M11" s="9">
        <v>550</v>
      </c>
      <c r="N11" s="9">
        <v>550</v>
      </c>
      <c r="O11" s="10">
        <v>1</v>
      </c>
      <c r="P11" s="9">
        <v>1800</v>
      </c>
      <c r="Q11" s="9">
        <v>1800</v>
      </c>
      <c r="R11" s="10">
        <v>1</v>
      </c>
      <c r="S11" s="11">
        <v>398557000</v>
      </c>
      <c r="T11" s="11">
        <v>390586785</v>
      </c>
      <c r="U11" s="10">
        <v>0.98000232087254768</v>
      </c>
      <c r="V11" s="11">
        <v>563551000</v>
      </c>
      <c r="W11" s="11">
        <v>563549601</v>
      </c>
      <c r="X11" s="10">
        <v>0.9999975175272513</v>
      </c>
      <c r="Y11" s="11">
        <v>838000000</v>
      </c>
      <c r="Z11" s="11">
        <v>838000000</v>
      </c>
      <c r="AA11" s="10">
        <v>1</v>
      </c>
      <c r="AB11" s="11">
        <v>965236000</v>
      </c>
      <c r="AC11" s="11">
        <v>965236000</v>
      </c>
      <c r="AD11" s="10">
        <v>1</v>
      </c>
    </row>
    <row r="12" spans="3:30" x14ac:dyDescent="0.25">
      <c r="C12" s="6">
        <v>6</v>
      </c>
      <c r="D12" s="6" t="s">
        <v>47</v>
      </c>
      <c r="E12" s="6">
        <v>1</v>
      </c>
      <c r="F12" s="7" t="s">
        <v>31</v>
      </c>
      <c r="G12" s="6">
        <v>6</v>
      </c>
      <c r="H12" s="7" t="s">
        <v>32</v>
      </c>
      <c r="I12" s="6">
        <v>1915</v>
      </c>
      <c r="J12" s="7" t="s">
        <v>48</v>
      </c>
      <c r="K12" s="6">
        <v>1</v>
      </c>
      <c r="L12" s="44" t="s">
        <v>49</v>
      </c>
      <c r="M12" s="9">
        <v>650</v>
      </c>
      <c r="N12" s="9">
        <v>650</v>
      </c>
      <c r="O12" s="10">
        <v>1</v>
      </c>
      <c r="P12" s="9">
        <v>1800</v>
      </c>
      <c r="Q12" s="9">
        <v>1800</v>
      </c>
      <c r="R12" s="10">
        <v>1</v>
      </c>
      <c r="S12" s="11">
        <v>289000000</v>
      </c>
      <c r="T12" s="11">
        <v>283515400</v>
      </c>
      <c r="U12" s="10">
        <v>0.98102214532871967</v>
      </c>
      <c r="V12" s="11">
        <v>325780000</v>
      </c>
      <c r="W12" s="11">
        <v>325780000</v>
      </c>
      <c r="X12" s="10">
        <v>1</v>
      </c>
      <c r="Y12" s="11">
        <v>394021000</v>
      </c>
      <c r="Z12" s="11">
        <v>394021000</v>
      </c>
      <c r="AA12" s="10">
        <v>1</v>
      </c>
      <c r="AB12" s="11">
        <v>400000000</v>
      </c>
      <c r="AC12" s="11">
        <v>400000000</v>
      </c>
      <c r="AD12" s="10">
        <v>1</v>
      </c>
    </row>
    <row r="13" spans="3:30" x14ac:dyDescent="0.25">
      <c r="C13" s="6">
        <v>7</v>
      </c>
      <c r="D13" s="6" t="s">
        <v>50</v>
      </c>
      <c r="E13" s="6">
        <v>1</v>
      </c>
      <c r="F13" s="7" t="s">
        <v>31</v>
      </c>
      <c r="G13" s="6">
        <v>6</v>
      </c>
      <c r="H13" s="7" t="s">
        <v>32</v>
      </c>
      <c r="I13" s="6">
        <v>1750</v>
      </c>
      <c r="J13" s="7" t="s">
        <v>51</v>
      </c>
      <c r="K13" s="6">
        <v>1</v>
      </c>
      <c r="L13" s="44" t="s">
        <v>52</v>
      </c>
      <c r="M13" s="9">
        <v>1350</v>
      </c>
      <c r="N13" s="9">
        <v>1350</v>
      </c>
      <c r="O13" s="10">
        <v>1</v>
      </c>
      <c r="P13" s="9">
        <v>5079</v>
      </c>
      <c r="Q13" s="9">
        <v>5419</v>
      </c>
      <c r="R13" s="10">
        <v>1.0669423114786376</v>
      </c>
      <c r="S13" s="11">
        <v>850000000</v>
      </c>
      <c r="T13" s="11">
        <v>850000000</v>
      </c>
      <c r="U13" s="10">
        <v>1</v>
      </c>
      <c r="V13" s="11">
        <v>894000000</v>
      </c>
      <c r="W13" s="11">
        <v>894000000</v>
      </c>
      <c r="X13" s="10">
        <v>1</v>
      </c>
      <c r="Y13" s="11">
        <v>920000000</v>
      </c>
      <c r="Z13" s="11">
        <v>920000000</v>
      </c>
      <c r="AA13" s="10">
        <v>1</v>
      </c>
      <c r="AB13" s="11">
        <v>1200000000</v>
      </c>
      <c r="AC13" s="11">
        <v>1200000000</v>
      </c>
      <c r="AD13" s="10">
        <v>1</v>
      </c>
    </row>
    <row r="14" spans="3:30" x14ac:dyDescent="0.25">
      <c r="C14" s="6">
        <v>8</v>
      </c>
      <c r="D14" s="6" t="s">
        <v>53</v>
      </c>
      <c r="E14" s="6">
        <v>1</v>
      </c>
      <c r="F14" s="7" t="s">
        <v>31</v>
      </c>
      <c r="G14" s="6">
        <v>6</v>
      </c>
      <c r="H14" s="7" t="s">
        <v>32</v>
      </c>
      <c r="I14" s="6">
        <v>2079</v>
      </c>
      <c r="J14" s="7" t="s">
        <v>54</v>
      </c>
      <c r="K14" s="6">
        <v>1</v>
      </c>
      <c r="L14" s="44" t="s">
        <v>55</v>
      </c>
      <c r="M14" s="9">
        <v>1100</v>
      </c>
      <c r="N14" s="9">
        <v>1100</v>
      </c>
      <c r="O14" s="10">
        <v>1</v>
      </c>
      <c r="P14" s="9">
        <v>4500</v>
      </c>
      <c r="Q14" s="9">
        <v>4500</v>
      </c>
      <c r="R14" s="10">
        <v>1</v>
      </c>
      <c r="S14" s="11">
        <v>910367000</v>
      </c>
      <c r="T14" s="11">
        <v>910367000</v>
      </c>
      <c r="U14" s="10">
        <v>1</v>
      </c>
      <c r="V14" s="11">
        <v>1043823000</v>
      </c>
      <c r="W14" s="11">
        <v>1043823000</v>
      </c>
      <c r="X14" s="10">
        <v>1</v>
      </c>
      <c r="Y14" s="11">
        <v>1100000000</v>
      </c>
      <c r="Z14" s="11">
        <v>1100000000</v>
      </c>
      <c r="AA14" s="10">
        <v>1</v>
      </c>
      <c r="AB14" s="11">
        <v>1200000000</v>
      </c>
      <c r="AC14" s="11">
        <v>1200000000</v>
      </c>
      <c r="AD14" s="10">
        <v>1</v>
      </c>
    </row>
    <row r="15" spans="3:30" x14ac:dyDescent="0.25">
      <c r="C15" s="6">
        <v>9</v>
      </c>
      <c r="D15" s="6" t="s">
        <v>56</v>
      </c>
      <c r="E15" s="6">
        <v>1</v>
      </c>
      <c r="F15" s="7" t="s">
        <v>31</v>
      </c>
      <c r="G15" s="6">
        <v>6</v>
      </c>
      <c r="H15" s="7" t="s">
        <v>32</v>
      </c>
      <c r="I15" s="6">
        <v>1763</v>
      </c>
      <c r="J15" s="7" t="s">
        <v>57</v>
      </c>
      <c r="K15" s="6">
        <v>1</v>
      </c>
      <c r="L15" s="44" t="s">
        <v>58</v>
      </c>
      <c r="M15" s="9">
        <v>315</v>
      </c>
      <c r="N15" s="9">
        <v>315</v>
      </c>
      <c r="O15" s="10">
        <v>1</v>
      </c>
      <c r="P15" s="9">
        <v>1260</v>
      </c>
      <c r="Q15" s="9">
        <v>1402</v>
      </c>
      <c r="R15" s="10">
        <v>1.1126984126984127</v>
      </c>
      <c r="S15" s="11">
        <v>210492000</v>
      </c>
      <c r="T15" s="11">
        <v>210492000</v>
      </c>
      <c r="U15" s="10">
        <v>1</v>
      </c>
      <c r="V15" s="11">
        <v>243781000</v>
      </c>
      <c r="W15" s="11">
        <v>243781000</v>
      </c>
      <c r="X15" s="10">
        <v>1</v>
      </c>
      <c r="Y15" s="11">
        <v>242317000</v>
      </c>
      <c r="Z15" s="11">
        <v>242317000</v>
      </c>
      <c r="AA15" s="10">
        <v>1</v>
      </c>
      <c r="AB15" s="11">
        <v>310000000</v>
      </c>
      <c r="AC15" s="11">
        <v>310000000</v>
      </c>
      <c r="AD15" s="10">
        <v>1</v>
      </c>
    </row>
    <row r="16" spans="3:30" x14ac:dyDescent="0.25">
      <c r="C16" s="6">
        <v>11</v>
      </c>
      <c r="D16" s="6" t="s">
        <v>59</v>
      </c>
      <c r="E16" s="6">
        <v>1</v>
      </c>
      <c r="F16" s="7" t="s">
        <v>31</v>
      </c>
      <c r="G16" s="6">
        <v>6</v>
      </c>
      <c r="H16" s="7" t="s">
        <v>32</v>
      </c>
      <c r="I16" s="6">
        <v>1996</v>
      </c>
      <c r="J16" s="7" t="s">
        <v>60</v>
      </c>
      <c r="K16" s="6">
        <v>1</v>
      </c>
      <c r="L16" s="44" t="s">
        <v>61</v>
      </c>
      <c r="M16" s="9">
        <v>200</v>
      </c>
      <c r="N16" s="9">
        <v>189</v>
      </c>
      <c r="O16" s="10">
        <v>0.94499999999999995</v>
      </c>
      <c r="P16" s="9">
        <v>3200</v>
      </c>
      <c r="Q16" s="9">
        <v>3200</v>
      </c>
      <c r="R16" s="10">
        <v>1</v>
      </c>
      <c r="S16" s="11">
        <v>580715000</v>
      </c>
      <c r="T16" s="11">
        <v>580715000</v>
      </c>
      <c r="U16" s="10">
        <v>1</v>
      </c>
      <c r="V16" s="11">
        <v>668458000</v>
      </c>
      <c r="W16" s="11">
        <v>668298233</v>
      </c>
      <c r="X16" s="10">
        <v>0.99976099171526112</v>
      </c>
      <c r="Y16" s="11">
        <v>1050000000</v>
      </c>
      <c r="Z16" s="11">
        <v>703738140</v>
      </c>
      <c r="AA16" s="10">
        <v>0.67022680000000001</v>
      </c>
      <c r="AB16" s="11">
        <v>500000000</v>
      </c>
      <c r="AC16" s="11">
        <v>500000000</v>
      </c>
      <c r="AD16" s="10">
        <v>1</v>
      </c>
    </row>
    <row r="17" spans="3:30" x14ac:dyDescent="0.25">
      <c r="C17" s="6">
        <v>12</v>
      </c>
      <c r="D17" s="6" t="s">
        <v>62</v>
      </c>
      <c r="E17" s="6">
        <v>1</v>
      </c>
      <c r="F17" s="7" t="s">
        <v>31</v>
      </c>
      <c r="G17" s="6">
        <v>6</v>
      </c>
      <c r="H17" s="7" t="s">
        <v>32</v>
      </c>
      <c r="I17" s="6">
        <v>2062</v>
      </c>
      <c r="J17" s="7" t="s">
        <v>63</v>
      </c>
      <c r="K17" s="6">
        <v>1</v>
      </c>
      <c r="L17" s="44" t="s">
        <v>37</v>
      </c>
      <c r="M17" s="9">
        <v>250</v>
      </c>
      <c r="N17" s="9">
        <v>260</v>
      </c>
      <c r="O17" s="10">
        <v>1.04</v>
      </c>
      <c r="P17" s="9">
        <v>1000</v>
      </c>
      <c r="Q17" s="9">
        <v>510</v>
      </c>
      <c r="R17" s="10">
        <v>0.51</v>
      </c>
      <c r="S17" s="11">
        <v>239763000</v>
      </c>
      <c r="T17" s="11">
        <v>215575848</v>
      </c>
      <c r="U17" s="10">
        <v>0.89912058157430463</v>
      </c>
      <c r="V17" s="11">
        <v>266943467</v>
      </c>
      <c r="W17" s="11">
        <v>266943467</v>
      </c>
      <c r="X17" s="10">
        <v>1</v>
      </c>
      <c r="Y17" s="11">
        <v>384446000</v>
      </c>
      <c r="Z17" s="11">
        <v>340446361</v>
      </c>
      <c r="AA17" s="10">
        <v>0.88555053505563852</v>
      </c>
      <c r="AB17" s="11">
        <v>256981695</v>
      </c>
      <c r="AC17" s="11">
        <v>242981695</v>
      </c>
      <c r="AD17" s="10">
        <v>0.94552141155423541</v>
      </c>
    </row>
    <row r="18" spans="3:30" x14ac:dyDescent="0.25">
      <c r="C18" s="6">
        <v>14</v>
      </c>
      <c r="D18" s="6" t="s">
        <v>64</v>
      </c>
      <c r="E18" s="6">
        <v>1</v>
      </c>
      <c r="F18" s="7" t="s">
        <v>31</v>
      </c>
      <c r="G18" s="6">
        <v>6</v>
      </c>
      <c r="H18" s="7" t="s">
        <v>32</v>
      </c>
      <c r="I18" s="6">
        <v>2065</v>
      </c>
      <c r="J18" s="7" t="s">
        <v>65</v>
      </c>
      <c r="K18" s="6">
        <v>3</v>
      </c>
      <c r="L18" s="44" t="s">
        <v>66</v>
      </c>
      <c r="M18" s="9">
        <v>210</v>
      </c>
      <c r="N18" s="9">
        <v>210</v>
      </c>
      <c r="O18" s="10">
        <v>1</v>
      </c>
      <c r="P18" s="9">
        <v>800</v>
      </c>
      <c r="Q18" s="9">
        <v>815</v>
      </c>
      <c r="R18" s="10">
        <v>1.01875</v>
      </c>
      <c r="S18" s="11">
        <v>238822000</v>
      </c>
      <c r="T18" s="11">
        <v>206179884</v>
      </c>
      <c r="U18" s="10">
        <v>0.86332031387393127</v>
      </c>
      <c r="V18" s="11">
        <v>211123254</v>
      </c>
      <c r="W18" s="11">
        <v>211123254</v>
      </c>
      <c r="X18" s="10">
        <v>1</v>
      </c>
      <c r="Y18" s="11">
        <v>265000000</v>
      </c>
      <c r="Z18" s="11">
        <v>265000000</v>
      </c>
      <c r="AA18" s="10">
        <v>1</v>
      </c>
      <c r="AB18" s="11">
        <v>260000000</v>
      </c>
      <c r="AC18" s="11">
        <v>260000000</v>
      </c>
      <c r="AD18" s="10">
        <v>1</v>
      </c>
    </row>
    <row r="19" spans="3:30" x14ac:dyDescent="0.25">
      <c r="C19" s="6">
        <v>15</v>
      </c>
      <c r="D19" s="6" t="s">
        <v>67</v>
      </c>
      <c r="E19" s="6">
        <v>1</v>
      </c>
      <c r="F19" s="7" t="s">
        <v>31</v>
      </c>
      <c r="G19" s="6">
        <v>6</v>
      </c>
      <c r="H19" s="7" t="s">
        <v>32</v>
      </c>
      <c r="I19" s="6">
        <v>2193</v>
      </c>
      <c r="J19" s="7" t="s">
        <v>68</v>
      </c>
      <c r="K19" s="6">
        <v>1</v>
      </c>
      <c r="L19" s="44" t="s">
        <v>69</v>
      </c>
      <c r="M19" s="9">
        <v>237</v>
      </c>
      <c r="N19" s="9">
        <v>400</v>
      </c>
      <c r="O19" s="10">
        <v>1.6877637130801688</v>
      </c>
      <c r="P19" s="9">
        <v>850</v>
      </c>
      <c r="Q19" s="9">
        <v>863</v>
      </c>
      <c r="R19" s="10">
        <v>1.0152941176470589</v>
      </c>
      <c r="S19" s="11">
        <v>179000000</v>
      </c>
      <c r="T19" s="11">
        <v>174715500</v>
      </c>
      <c r="U19" s="10">
        <v>0.97606424581005591</v>
      </c>
      <c r="V19" s="11">
        <v>130000000</v>
      </c>
      <c r="W19" s="11">
        <v>55440000</v>
      </c>
      <c r="X19" s="10">
        <v>0.42646153846153845</v>
      </c>
      <c r="Y19" s="11">
        <v>200000000</v>
      </c>
      <c r="Z19" s="11">
        <v>199969667</v>
      </c>
      <c r="AA19" s="10">
        <v>0.99984833500000003</v>
      </c>
      <c r="AB19" s="11">
        <v>300000000</v>
      </c>
      <c r="AC19" s="11">
        <v>278761805</v>
      </c>
      <c r="AD19" s="10">
        <v>0.92920601666666669</v>
      </c>
    </row>
    <row r="20" spans="3:30" x14ac:dyDescent="0.25">
      <c r="C20" s="6">
        <v>16</v>
      </c>
      <c r="D20" s="6" t="s">
        <v>70</v>
      </c>
      <c r="E20" s="6">
        <v>1</v>
      </c>
      <c r="F20" s="7" t="s">
        <v>31</v>
      </c>
      <c r="G20" s="6">
        <v>6</v>
      </c>
      <c r="H20" s="7" t="s">
        <v>32</v>
      </c>
      <c r="I20" s="6">
        <v>1895</v>
      </c>
      <c r="J20" s="7" t="s">
        <v>71</v>
      </c>
      <c r="K20" s="6">
        <v>1</v>
      </c>
      <c r="L20" s="44" t="s">
        <v>72</v>
      </c>
      <c r="M20" s="9">
        <v>100</v>
      </c>
      <c r="N20" s="9">
        <v>100</v>
      </c>
      <c r="O20" s="10">
        <v>1</v>
      </c>
      <c r="P20" s="9">
        <v>400</v>
      </c>
      <c r="Q20" s="9">
        <v>400</v>
      </c>
      <c r="R20" s="10">
        <v>1</v>
      </c>
      <c r="S20" s="11">
        <v>254961000</v>
      </c>
      <c r="T20" s="11">
        <v>254961000</v>
      </c>
      <c r="U20" s="10">
        <v>1</v>
      </c>
      <c r="V20" s="11">
        <v>299819112</v>
      </c>
      <c r="W20" s="11">
        <v>299819112</v>
      </c>
      <c r="X20" s="10">
        <v>1</v>
      </c>
      <c r="Y20" s="11">
        <v>280000000</v>
      </c>
      <c r="Z20" s="11">
        <v>280000000</v>
      </c>
      <c r="AA20" s="10">
        <v>1</v>
      </c>
      <c r="AB20" s="11">
        <v>242976400</v>
      </c>
      <c r="AC20" s="11">
        <v>242976400</v>
      </c>
      <c r="AD20" s="10">
        <v>1</v>
      </c>
    </row>
    <row r="21" spans="3:30" x14ac:dyDescent="0.25">
      <c r="C21" s="6">
        <v>19</v>
      </c>
      <c r="D21" s="6" t="s">
        <v>74</v>
      </c>
      <c r="E21" s="6">
        <v>1</v>
      </c>
      <c r="F21" s="7" t="s">
        <v>31</v>
      </c>
      <c r="G21" s="6">
        <v>6</v>
      </c>
      <c r="H21" s="7" t="s">
        <v>32</v>
      </c>
      <c r="I21" s="6">
        <v>1889</v>
      </c>
      <c r="J21" s="7" t="s">
        <v>75</v>
      </c>
      <c r="K21" s="6">
        <v>1</v>
      </c>
      <c r="L21" s="44" t="s">
        <v>76</v>
      </c>
      <c r="M21" s="9">
        <v>2000</v>
      </c>
      <c r="N21" s="9">
        <v>2000</v>
      </c>
      <c r="O21" s="10">
        <v>1</v>
      </c>
      <c r="P21" s="9">
        <v>6000</v>
      </c>
      <c r="Q21" s="9">
        <v>6000</v>
      </c>
      <c r="R21" s="10">
        <v>1</v>
      </c>
      <c r="S21" s="11">
        <v>0</v>
      </c>
      <c r="T21" s="11">
        <v>0</v>
      </c>
      <c r="U21" s="10" t="e">
        <v>#DIV/0!</v>
      </c>
      <c r="V21" s="11">
        <v>1766007000</v>
      </c>
      <c r="W21" s="11">
        <v>1720586323</v>
      </c>
      <c r="X21" s="10">
        <v>0.97428057929555201</v>
      </c>
      <c r="Y21" s="11">
        <v>1760000000</v>
      </c>
      <c r="Z21" s="11">
        <v>1759976667</v>
      </c>
      <c r="AA21" s="10">
        <v>0.9999867426136364</v>
      </c>
      <c r="AB21" s="11">
        <v>1700000000</v>
      </c>
      <c r="AC21" s="11">
        <v>1700000000</v>
      </c>
      <c r="AD21" s="10">
        <v>1</v>
      </c>
    </row>
    <row r="22" spans="3:30" x14ac:dyDescent="0.25">
      <c r="C22" s="6">
        <v>20</v>
      </c>
      <c r="D22" s="6" t="s">
        <v>77</v>
      </c>
      <c r="E22" s="6">
        <v>1</v>
      </c>
      <c r="F22" s="7" t="s">
        <v>31</v>
      </c>
      <c r="G22" s="6">
        <v>6</v>
      </c>
      <c r="H22" s="7" t="s">
        <v>32</v>
      </c>
      <c r="I22" s="6">
        <v>1641</v>
      </c>
      <c r="J22" s="7" t="s">
        <v>78</v>
      </c>
      <c r="K22" s="6">
        <v>1</v>
      </c>
      <c r="L22" s="8" t="s">
        <v>79</v>
      </c>
      <c r="M22" s="9">
        <v>125</v>
      </c>
      <c r="N22" s="9">
        <v>125</v>
      </c>
      <c r="O22" s="10">
        <v>1</v>
      </c>
      <c r="P22" s="9">
        <v>500</v>
      </c>
      <c r="Q22" s="9">
        <v>510</v>
      </c>
      <c r="R22" s="10">
        <v>1.02</v>
      </c>
      <c r="S22" s="11">
        <v>540025000</v>
      </c>
      <c r="T22" s="11">
        <v>473400000</v>
      </c>
      <c r="U22" s="10">
        <v>0.87662608212582749</v>
      </c>
      <c r="V22" s="11">
        <v>640000000</v>
      </c>
      <c r="W22" s="11">
        <v>637253744</v>
      </c>
      <c r="X22" s="10">
        <v>0.995708975</v>
      </c>
      <c r="Y22" s="11">
        <v>632539999</v>
      </c>
      <c r="Z22" s="11">
        <v>625230285</v>
      </c>
      <c r="AA22" s="10">
        <v>0.98844387072508277</v>
      </c>
      <c r="AB22" s="11">
        <v>800000000</v>
      </c>
      <c r="AC22" s="11">
        <v>800000000</v>
      </c>
      <c r="AD22" s="10">
        <v>1</v>
      </c>
    </row>
    <row r="23" spans="3:30" x14ac:dyDescent="0.25">
      <c r="C23" s="54"/>
      <c r="D23" s="54"/>
      <c r="E23" s="54"/>
      <c r="F23" s="54"/>
      <c r="G23" s="54"/>
      <c r="H23" s="54"/>
      <c r="I23" s="54"/>
      <c r="J23" s="54"/>
      <c r="K23" s="54"/>
      <c r="L23" s="55"/>
      <c r="M23" s="46">
        <f>SUM(M7:M22)</f>
        <v>8627</v>
      </c>
      <c r="N23" s="46">
        <f>SUM(N7:N22)</f>
        <v>8789</v>
      </c>
      <c r="O23" s="45">
        <f>N23/M23</f>
        <v>1.0187782543178394</v>
      </c>
      <c r="P23" s="9">
        <f t="shared" ref="P23:AC23" si="0">SUM(P7:P22)</f>
        <v>33000</v>
      </c>
      <c r="Q23" s="9">
        <f t="shared" si="0"/>
        <v>33189</v>
      </c>
      <c r="R23" s="10">
        <f t="shared" si="0"/>
        <v>16.028253055607514</v>
      </c>
      <c r="S23" s="11">
        <f t="shared" si="0"/>
        <v>5965877140</v>
      </c>
      <c r="T23" s="11">
        <f t="shared" si="0"/>
        <v>5809413152</v>
      </c>
      <c r="U23" s="10" t="e">
        <f t="shared" si="0"/>
        <v>#DIV/0!</v>
      </c>
      <c r="V23" s="11">
        <f t="shared" si="0"/>
        <v>9167716275</v>
      </c>
      <c r="W23" s="11">
        <f t="shared" si="0"/>
        <v>9043165206</v>
      </c>
      <c r="X23" s="10">
        <f t="shared" si="0"/>
        <v>15.389421969346541</v>
      </c>
      <c r="Y23" s="11">
        <f t="shared" si="0"/>
        <v>10276119093</v>
      </c>
      <c r="Z23" s="11">
        <f t="shared" si="0"/>
        <v>9878494214</v>
      </c>
      <c r="AA23" s="10">
        <f t="shared" si="0"/>
        <v>15.544056283394358</v>
      </c>
      <c r="AB23" s="47">
        <f t="shared" si="0"/>
        <v>10475654095</v>
      </c>
      <c r="AC23" s="47">
        <f t="shared" si="0"/>
        <v>10163014808</v>
      </c>
      <c r="AD23" s="48">
        <f>AC23/AB23</f>
        <v>0.97015563093580748</v>
      </c>
    </row>
    <row r="24" spans="3:30" x14ac:dyDescent="0.25">
      <c r="C24" s="12"/>
      <c r="D24" s="12"/>
      <c r="E24" s="12"/>
      <c r="F24" s="13"/>
      <c r="G24" s="12"/>
      <c r="H24" s="13"/>
      <c r="I24" s="12"/>
      <c r="J24" s="13"/>
      <c r="K24" s="12"/>
      <c r="L24" s="14"/>
      <c r="M24" s="41"/>
      <c r="N24" s="41"/>
      <c r="O24" s="42"/>
      <c r="P24" s="41"/>
      <c r="Q24" s="41"/>
      <c r="R24" s="42"/>
      <c r="S24" s="43"/>
      <c r="T24" s="43"/>
      <c r="U24" s="42"/>
      <c r="V24" s="43"/>
      <c r="W24" s="43"/>
      <c r="X24" s="42"/>
      <c r="Y24" s="43"/>
      <c r="Z24" s="43"/>
      <c r="AA24" s="42"/>
      <c r="AB24" s="43"/>
      <c r="AC24" s="43"/>
      <c r="AD24" s="42"/>
    </row>
    <row r="25" spans="3:30" x14ac:dyDescent="0.25">
      <c r="C25" s="12"/>
      <c r="D25" s="12"/>
      <c r="E25" s="12"/>
      <c r="F25" s="13"/>
      <c r="G25" s="12"/>
      <c r="H25" s="13"/>
      <c r="I25" s="12"/>
      <c r="J25" s="13"/>
      <c r="K25" s="12"/>
      <c r="L25" s="14"/>
      <c r="M25" s="13"/>
      <c r="N25" s="13"/>
      <c r="O25" s="12"/>
      <c r="P25" s="13"/>
      <c r="Q25" s="13"/>
      <c r="R25" s="12"/>
      <c r="S25" s="13"/>
      <c r="T25" s="13"/>
      <c r="U25" s="12"/>
      <c r="V25" s="13"/>
      <c r="W25" s="13"/>
      <c r="X25" s="12"/>
      <c r="Y25" s="13"/>
      <c r="Z25" s="13"/>
      <c r="AA25" s="12"/>
      <c r="AB25" s="13"/>
      <c r="AC25" s="13"/>
      <c r="AD25" s="12"/>
    </row>
    <row r="26" spans="3:30" x14ac:dyDescent="0.25">
      <c r="C26" s="15"/>
      <c r="D26" s="15"/>
      <c r="E26" s="53" t="s">
        <v>80</v>
      </c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13"/>
      <c r="W26" s="13"/>
      <c r="X26" s="12"/>
      <c r="Y26" s="13"/>
      <c r="Z26" s="13"/>
      <c r="AA26" s="12"/>
      <c r="AB26" s="13"/>
      <c r="AC26" s="13"/>
      <c r="AD26" s="12"/>
    </row>
    <row r="27" spans="3:30" x14ac:dyDescent="0.25">
      <c r="C27" s="12"/>
      <c r="D27" s="12"/>
      <c r="E27" s="12"/>
      <c r="F27" s="13"/>
      <c r="G27" s="12"/>
      <c r="H27" s="13"/>
      <c r="I27" s="12"/>
      <c r="J27" s="13"/>
      <c r="K27" s="12"/>
      <c r="L27" s="14"/>
      <c r="M27" s="13"/>
      <c r="N27" s="13"/>
      <c r="O27" s="12"/>
      <c r="P27" s="13"/>
      <c r="Q27" s="13"/>
      <c r="R27" s="12"/>
      <c r="S27" s="13"/>
      <c r="T27" s="13"/>
      <c r="U27" s="12"/>
      <c r="V27" s="13"/>
      <c r="W27" s="13"/>
      <c r="X27" s="12"/>
      <c r="Y27" s="13"/>
      <c r="Z27" s="13"/>
      <c r="AA27" s="12"/>
      <c r="AB27" s="13"/>
      <c r="AC27" s="13"/>
      <c r="AD27" s="12"/>
    </row>
    <row r="28" spans="3:30" x14ac:dyDescent="0.25">
      <c r="C28" s="12"/>
      <c r="D28" s="12"/>
      <c r="E28" s="12"/>
      <c r="F28" s="13"/>
      <c r="G28" s="12"/>
      <c r="H28" s="13"/>
      <c r="I28" s="12"/>
      <c r="J28" s="13"/>
      <c r="K28" s="12"/>
      <c r="L28" s="14"/>
      <c r="M28" s="13"/>
      <c r="N28" s="13"/>
      <c r="O28" s="12"/>
      <c r="P28" s="13"/>
      <c r="Q28" s="13"/>
      <c r="R28" s="12"/>
      <c r="S28" s="13"/>
      <c r="T28" s="13"/>
      <c r="U28" s="12"/>
      <c r="V28" s="13"/>
      <c r="W28" s="13"/>
      <c r="X28" s="12"/>
      <c r="Y28" s="13"/>
      <c r="Z28" s="13"/>
      <c r="AA28" s="12"/>
      <c r="AB28" s="13"/>
      <c r="AC28" s="13"/>
      <c r="AD28" s="12"/>
    </row>
    <row r="29" spans="3:30" x14ac:dyDescent="0.25">
      <c r="C29" s="12"/>
      <c r="D29" s="12"/>
      <c r="E29" s="12"/>
      <c r="F29" s="13"/>
      <c r="G29" s="12"/>
      <c r="H29" s="13"/>
      <c r="I29" s="12"/>
      <c r="J29" s="13"/>
      <c r="K29" s="12"/>
      <c r="L29" s="14"/>
      <c r="M29" s="13"/>
      <c r="N29" s="13"/>
      <c r="O29" s="12"/>
      <c r="P29" s="13"/>
      <c r="Q29" s="13"/>
      <c r="R29" s="12"/>
      <c r="S29" s="13"/>
      <c r="T29" s="13"/>
      <c r="U29" s="12"/>
      <c r="V29" s="13"/>
      <c r="W29" s="13"/>
      <c r="X29" s="12"/>
      <c r="Y29" s="13"/>
      <c r="Z29" s="13"/>
      <c r="AA29" s="12"/>
      <c r="AB29" s="13"/>
      <c r="AC29" s="13"/>
      <c r="AD29" s="12"/>
    </row>
    <row r="30" spans="3:30" x14ac:dyDescent="0.25">
      <c r="C30" s="12"/>
      <c r="D30" s="12"/>
      <c r="E30" s="12"/>
      <c r="F30" s="13"/>
      <c r="G30" s="12"/>
      <c r="H30" s="13"/>
      <c r="I30" s="12"/>
      <c r="J30" s="13"/>
      <c r="K30" s="12"/>
      <c r="L30" s="14"/>
      <c r="M30" s="13"/>
      <c r="N30" s="13"/>
      <c r="O30" s="12"/>
      <c r="P30" s="13"/>
      <c r="Q30" s="13"/>
      <c r="R30" s="12"/>
      <c r="S30" s="13"/>
      <c r="T30" s="13"/>
      <c r="U30" s="12"/>
      <c r="V30" s="13"/>
      <c r="W30" s="13"/>
      <c r="X30" s="12"/>
      <c r="Y30" s="13"/>
      <c r="Z30" s="13"/>
      <c r="AA30" s="12"/>
      <c r="AB30" s="13"/>
      <c r="AC30" s="13"/>
      <c r="AD30" s="12"/>
    </row>
    <row r="31" spans="3:30" x14ac:dyDescent="0.25">
      <c r="C31" s="12"/>
      <c r="D31" s="12"/>
      <c r="E31" s="12"/>
      <c r="F31" s="13"/>
      <c r="G31" s="12"/>
      <c r="H31" s="13"/>
      <c r="I31" s="12"/>
      <c r="J31" s="13"/>
      <c r="K31" s="12"/>
      <c r="L31" s="14"/>
      <c r="M31" s="13"/>
      <c r="N31" s="13"/>
      <c r="O31" s="12"/>
      <c r="P31" s="13"/>
      <c r="Q31" s="13"/>
      <c r="R31" s="12"/>
      <c r="S31" s="13"/>
      <c r="T31" s="13"/>
      <c r="U31" s="12"/>
      <c r="V31" s="13"/>
      <c r="W31" s="13"/>
      <c r="X31" s="12"/>
      <c r="Y31" s="13"/>
      <c r="Z31" s="13"/>
      <c r="AA31" s="12"/>
      <c r="AB31" s="13"/>
      <c r="AC31" s="13"/>
      <c r="AD31" s="12"/>
    </row>
    <row r="32" spans="3:30" x14ac:dyDescent="0.25">
      <c r="C32" s="12"/>
      <c r="D32" s="12"/>
      <c r="E32" s="12"/>
      <c r="F32" s="13"/>
      <c r="G32" s="12"/>
      <c r="H32" s="13"/>
      <c r="I32" s="12"/>
      <c r="J32" s="13"/>
      <c r="K32" s="12"/>
      <c r="L32" s="14"/>
      <c r="M32" s="13"/>
      <c r="N32" s="13"/>
      <c r="O32" s="12"/>
      <c r="P32" s="13"/>
      <c r="Q32" s="13"/>
      <c r="R32" s="12"/>
      <c r="S32" s="13"/>
      <c r="T32" s="13"/>
      <c r="U32" s="12"/>
      <c r="V32" s="13"/>
      <c r="W32" s="13"/>
      <c r="X32" s="12"/>
      <c r="Y32" s="13"/>
      <c r="Z32" s="13"/>
      <c r="AA32" s="12"/>
      <c r="AB32" s="13"/>
      <c r="AC32" s="13"/>
      <c r="AD32" s="12"/>
    </row>
  </sheetData>
  <mergeCells count="10">
    <mergeCell ref="AB5:AD5"/>
    <mergeCell ref="E26:U26"/>
    <mergeCell ref="C23:L23"/>
    <mergeCell ref="M4:R4"/>
    <mergeCell ref="S4:AD4"/>
    <mergeCell ref="M5:O5"/>
    <mergeCell ref="P5:R5"/>
    <mergeCell ref="S5:U5"/>
    <mergeCell ref="V5:X5"/>
    <mergeCell ref="Y5:AA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127BB-B6B4-4928-BC39-2F5E0B88DD1E}">
  <dimension ref="C1:Z29"/>
  <sheetViews>
    <sheetView tabSelected="1" workbookViewId="0">
      <selection activeCell="A3" sqref="A3"/>
    </sheetView>
  </sheetViews>
  <sheetFormatPr baseColWidth="10" defaultRowHeight="15" x14ac:dyDescent="0.25"/>
  <cols>
    <col min="3" max="3" width="10.85546875" style="37"/>
    <col min="4" max="4" width="16.140625" style="37" bestFit="1" customWidth="1"/>
    <col min="6" max="6" width="10.85546875" style="37"/>
    <col min="26" max="26" width="16.140625" bestFit="1" customWidth="1"/>
  </cols>
  <sheetData>
    <row r="1" spans="3:26" ht="28.5" x14ac:dyDescent="0.45">
      <c r="C1" s="57" t="s">
        <v>204</v>
      </c>
    </row>
    <row r="3" spans="3:26" ht="76.5" x14ac:dyDescent="0.25">
      <c r="C3" s="16" t="s">
        <v>81</v>
      </c>
      <c r="D3" s="16" t="s">
        <v>82</v>
      </c>
      <c r="E3" s="16" t="s">
        <v>83</v>
      </c>
      <c r="F3" s="16" t="s">
        <v>84</v>
      </c>
      <c r="G3" s="16" t="s">
        <v>85</v>
      </c>
      <c r="H3" s="16" t="s">
        <v>86</v>
      </c>
      <c r="I3" s="16" t="s">
        <v>87</v>
      </c>
      <c r="J3" s="16" t="s">
        <v>88</v>
      </c>
      <c r="K3" s="16" t="s">
        <v>89</v>
      </c>
      <c r="L3" s="16" t="s">
        <v>90</v>
      </c>
      <c r="M3" s="16" t="s">
        <v>7</v>
      </c>
      <c r="N3" s="16" t="s">
        <v>91</v>
      </c>
      <c r="O3" s="16" t="s">
        <v>92</v>
      </c>
      <c r="P3" s="17" t="s">
        <v>93</v>
      </c>
      <c r="Q3" s="17" t="s">
        <v>94</v>
      </c>
      <c r="R3" s="16" t="s">
        <v>95</v>
      </c>
      <c r="S3" s="16" t="s">
        <v>96</v>
      </c>
      <c r="T3" s="16" t="s">
        <v>97</v>
      </c>
      <c r="U3" s="18" t="s">
        <v>98</v>
      </c>
      <c r="V3" s="18" t="s">
        <v>99</v>
      </c>
      <c r="W3" s="18" t="s">
        <v>100</v>
      </c>
      <c r="X3" s="16" t="s">
        <v>101</v>
      </c>
      <c r="Y3" s="51" t="s">
        <v>102</v>
      </c>
      <c r="Z3" s="51" t="s">
        <v>103</v>
      </c>
    </row>
    <row r="4" spans="3:26" x14ac:dyDescent="0.25">
      <c r="C4" s="36">
        <v>1</v>
      </c>
      <c r="D4" s="36" t="s">
        <v>30</v>
      </c>
      <c r="E4" s="20" t="s">
        <v>104</v>
      </c>
      <c r="F4" s="36">
        <v>26</v>
      </c>
      <c r="G4" s="19" t="s">
        <v>105</v>
      </c>
      <c r="H4" s="20" t="s">
        <v>106</v>
      </c>
      <c r="I4" s="20" t="s">
        <v>107</v>
      </c>
      <c r="J4" s="20" t="s">
        <v>108</v>
      </c>
      <c r="K4" s="20"/>
      <c r="L4" s="20" t="s">
        <v>109</v>
      </c>
      <c r="M4" s="20" t="s">
        <v>110</v>
      </c>
      <c r="N4" s="21" t="s">
        <v>111</v>
      </c>
      <c r="O4" s="22" t="s">
        <v>112</v>
      </c>
      <c r="P4" s="22" t="s">
        <v>113</v>
      </c>
      <c r="Q4" s="23">
        <v>873</v>
      </c>
      <c r="R4" s="24">
        <v>656.29</v>
      </c>
      <c r="S4" s="25">
        <v>9.9396478648514416E-3</v>
      </c>
      <c r="T4" s="26" t="s">
        <v>114</v>
      </c>
      <c r="U4" s="27">
        <v>12</v>
      </c>
      <c r="V4" s="27">
        <v>2630</v>
      </c>
      <c r="W4" s="28" t="s">
        <v>115</v>
      </c>
      <c r="X4" s="29" t="s">
        <v>116</v>
      </c>
      <c r="Y4" s="30">
        <v>239</v>
      </c>
      <c r="Z4" s="38">
        <v>775822000</v>
      </c>
    </row>
    <row r="5" spans="3:26" x14ac:dyDescent="0.25">
      <c r="C5" s="36">
        <v>2</v>
      </c>
      <c r="D5" s="36" t="s">
        <v>35</v>
      </c>
      <c r="E5" s="20" t="s">
        <v>104</v>
      </c>
      <c r="F5" s="36">
        <v>26</v>
      </c>
      <c r="G5" s="19" t="s">
        <v>105</v>
      </c>
      <c r="H5" s="20" t="s">
        <v>106</v>
      </c>
      <c r="I5" s="20" t="s">
        <v>107</v>
      </c>
      <c r="J5" s="20" t="s">
        <v>108</v>
      </c>
      <c r="K5" s="20"/>
      <c r="L5" s="20" t="s">
        <v>109</v>
      </c>
      <c r="M5" s="20" t="s">
        <v>110</v>
      </c>
      <c r="N5" s="22" t="s">
        <v>117</v>
      </c>
      <c r="O5" s="22" t="s">
        <v>118</v>
      </c>
      <c r="P5" s="22" t="s">
        <v>113</v>
      </c>
      <c r="Q5" s="23">
        <v>1780</v>
      </c>
      <c r="R5" s="24">
        <v>402.41</v>
      </c>
      <c r="S5" s="25">
        <v>1.1883275119331814E-2</v>
      </c>
      <c r="T5" s="26" t="s">
        <v>114</v>
      </c>
      <c r="U5" s="27">
        <v>12</v>
      </c>
      <c r="V5" s="27">
        <v>2538</v>
      </c>
      <c r="W5" s="31" t="s">
        <v>119</v>
      </c>
      <c r="X5" s="29" t="s">
        <v>120</v>
      </c>
      <c r="Y5" s="32">
        <v>445</v>
      </c>
      <c r="Z5" s="39">
        <v>509907000</v>
      </c>
    </row>
    <row r="6" spans="3:26" x14ac:dyDescent="0.25">
      <c r="C6" s="36">
        <v>3</v>
      </c>
      <c r="D6" s="36" t="s">
        <v>38</v>
      </c>
      <c r="E6" s="20" t="s">
        <v>104</v>
      </c>
      <c r="F6" s="36">
        <v>26</v>
      </c>
      <c r="G6" s="19" t="s">
        <v>105</v>
      </c>
      <c r="H6" s="20" t="s">
        <v>106</v>
      </c>
      <c r="I6" s="20" t="s">
        <v>107</v>
      </c>
      <c r="J6" s="20" t="s">
        <v>108</v>
      </c>
      <c r="K6" s="20"/>
      <c r="L6" s="20" t="s">
        <v>109</v>
      </c>
      <c r="M6" s="20" t="s">
        <v>110</v>
      </c>
      <c r="N6" s="22" t="s">
        <v>121</v>
      </c>
      <c r="O6" s="22" t="s">
        <v>122</v>
      </c>
      <c r="P6" s="22" t="s">
        <v>113</v>
      </c>
      <c r="Q6" s="23">
        <v>900</v>
      </c>
      <c r="R6" s="24">
        <v>682</v>
      </c>
      <c r="S6" s="25">
        <v>1.2878373019619692E-2</v>
      </c>
      <c r="T6" s="26" t="s">
        <v>114</v>
      </c>
      <c r="U6" s="27">
        <v>12</v>
      </c>
      <c r="V6" s="27">
        <v>2896</v>
      </c>
      <c r="W6" s="28" t="s">
        <v>123</v>
      </c>
      <c r="X6" s="29" t="s">
        <v>124</v>
      </c>
      <c r="Y6" s="30">
        <v>900</v>
      </c>
      <c r="Z6" s="38">
        <v>781928000</v>
      </c>
    </row>
    <row r="7" spans="3:26" x14ac:dyDescent="0.25">
      <c r="C7" s="36">
        <v>4</v>
      </c>
      <c r="D7" s="36" t="s">
        <v>41</v>
      </c>
      <c r="E7" s="20" t="s">
        <v>104</v>
      </c>
      <c r="F7" s="36">
        <v>26</v>
      </c>
      <c r="G7" s="19" t="s">
        <v>105</v>
      </c>
      <c r="H7" s="20" t="s">
        <v>106</v>
      </c>
      <c r="I7" s="20" t="s">
        <v>107</v>
      </c>
      <c r="J7" s="20" t="s">
        <v>108</v>
      </c>
      <c r="K7" s="20"/>
      <c r="L7" s="20" t="s">
        <v>109</v>
      </c>
      <c r="M7" s="20" t="s">
        <v>110</v>
      </c>
      <c r="N7" s="22" t="s">
        <v>125</v>
      </c>
      <c r="O7" s="22" t="s">
        <v>126</v>
      </c>
      <c r="P7" s="22" t="s">
        <v>113</v>
      </c>
      <c r="Q7" s="23">
        <v>6000</v>
      </c>
      <c r="R7" s="24">
        <v>1594</v>
      </c>
      <c r="S7" s="25">
        <v>1.3528882551645702E-2</v>
      </c>
      <c r="T7" s="26" t="s">
        <v>114</v>
      </c>
      <c r="U7" s="27">
        <v>12</v>
      </c>
      <c r="V7" s="27">
        <v>2802</v>
      </c>
      <c r="W7" s="31" t="s">
        <v>127</v>
      </c>
      <c r="X7" s="29" t="s">
        <v>128</v>
      </c>
      <c r="Y7" s="32">
        <v>1500</v>
      </c>
      <c r="Z7" s="40">
        <v>1770550000</v>
      </c>
    </row>
    <row r="8" spans="3:26" x14ac:dyDescent="0.25">
      <c r="C8" s="36">
        <v>4</v>
      </c>
      <c r="D8" s="36" t="s">
        <v>41</v>
      </c>
      <c r="E8" s="20" t="s">
        <v>104</v>
      </c>
      <c r="F8" s="36">
        <v>28</v>
      </c>
      <c r="G8" s="19" t="s">
        <v>129</v>
      </c>
      <c r="H8" s="20" t="s">
        <v>106</v>
      </c>
      <c r="I8" s="20" t="s">
        <v>130</v>
      </c>
      <c r="J8" s="20" t="s">
        <v>131</v>
      </c>
      <c r="K8" s="20"/>
      <c r="L8" s="20" t="s">
        <v>109</v>
      </c>
      <c r="M8" s="20" t="s">
        <v>110</v>
      </c>
      <c r="N8" s="22" t="s">
        <v>132</v>
      </c>
      <c r="O8" s="22" t="s">
        <v>133</v>
      </c>
      <c r="P8" s="22" t="s">
        <v>134</v>
      </c>
      <c r="Q8" s="23">
        <v>2</v>
      </c>
      <c r="R8" s="24">
        <v>0</v>
      </c>
      <c r="S8" s="25">
        <v>0</v>
      </c>
      <c r="T8" s="26" t="s">
        <v>114</v>
      </c>
      <c r="U8" s="27">
        <v>12</v>
      </c>
      <c r="V8" s="27">
        <v>2802</v>
      </c>
      <c r="W8" s="31" t="s">
        <v>127</v>
      </c>
      <c r="X8" s="29" t="s">
        <v>128</v>
      </c>
      <c r="Y8" s="32">
        <v>0</v>
      </c>
      <c r="Z8" s="40">
        <v>0</v>
      </c>
    </row>
    <row r="9" spans="3:26" x14ac:dyDescent="0.25">
      <c r="C9" s="36">
        <v>5</v>
      </c>
      <c r="D9" s="36" t="s">
        <v>44</v>
      </c>
      <c r="E9" s="20" t="s">
        <v>104</v>
      </c>
      <c r="F9" s="36">
        <v>26</v>
      </c>
      <c r="G9" s="19" t="s">
        <v>105</v>
      </c>
      <c r="H9" s="20" t="s">
        <v>106</v>
      </c>
      <c r="I9" s="20" t="s">
        <v>107</v>
      </c>
      <c r="J9" s="20" t="s">
        <v>108</v>
      </c>
      <c r="K9" s="20"/>
      <c r="L9" s="20" t="s">
        <v>109</v>
      </c>
      <c r="M9" s="20" t="s">
        <v>110</v>
      </c>
      <c r="N9" s="22" t="s">
        <v>135</v>
      </c>
      <c r="O9" s="22" t="s">
        <v>136</v>
      </c>
      <c r="P9" s="22" t="s">
        <v>113</v>
      </c>
      <c r="Q9" s="23">
        <v>2000</v>
      </c>
      <c r="R9" s="24">
        <v>1525.8</v>
      </c>
      <c r="S9" s="25">
        <v>1.2950011411253341E-2</v>
      </c>
      <c r="T9" s="26" t="s">
        <v>114</v>
      </c>
      <c r="U9" s="27">
        <v>12</v>
      </c>
      <c r="V9" s="27">
        <v>2438</v>
      </c>
      <c r="W9" s="31" t="s">
        <v>137</v>
      </c>
      <c r="X9" s="29" t="s">
        <v>138</v>
      </c>
      <c r="Y9" s="32">
        <v>500</v>
      </c>
      <c r="Z9" s="39">
        <v>1679113000</v>
      </c>
    </row>
    <row r="10" spans="3:26" x14ac:dyDescent="0.25">
      <c r="C10" s="36">
        <v>6</v>
      </c>
      <c r="D10" s="36" t="s">
        <v>47</v>
      </c>
      <c r="E10" s="20" t="s">
        <v>104</v>
      </c>
      <c r="F10" s="36">
        <v>26</v>
      </c>
      <c r="G10" s="19" t="s">
        <v>105</v>
      </c>
      <c r="H10" s="20" t="s">
        <v>106</v>
      </c>
      <c r="I10" s="20" t="s">
        <v>107</v>
      </c>
      <c r="J10" s="20" t="s">
        <v>108</v>
      </c>
      <c r="K10" s="20"/>
      <c r="L10" s="20" t="s">
        <v>109</v>
      </c>
      <c r="M10" s="20" t="s">
        <v>110</v>
      </c>
      <c r="N10" s="22" t="s">
        <v>139</v>
      </c>
      <c r="O10" s="22" t="s">
        <v>140</v>
      </c>
      <c r="P10" s="22" t="s">
        <v>113</v>
      </c>
      <c r="Q10" s="23">
        <v>2000</v>
      </c>
      <c r="R10" s="24">
        <v>657.52</v>
      </c>
      <c r="S10" s="25">
        <v>1.3499907197377214E-2</v>
      </c>
      <c r="T10" s="26" t="s">
        <v>114</v>
      </c>
      <c r="U10" s="27">
        <v>12</v>
      </c>
      <c r="V10" s="27">
        <v>2819</v>
      </c>
      <c r="W10" s="31" t="s">
        <v>141</v>
      </c>
      <c r="X10" s="29" t="s">
        <v>142</v>
      </c>
      <c r="Y10" s="32">
        <v>500</v>
      </c>
      <c r="Z10" s="39">
        <v>707149000</v>
      </c>
    </row>
    <row r="11" spans="3:26" x14ac:dyDescent="0.25">
      <c r="C11" s="36">
        <v>7</v>
      </c>
      <c r="D11" s="36" t="s">
        <v>50</v>
      </c>
      <c r="E11" s="20" t="s">
        <v>104</v>
      </c>
      <c r="F11" s="36">
        <v>26</v>
      </c>
      <c r="G11" s="19" t="s">
        <v>105</v>
      </c>
      <c r="H11" s="20" t="s">
        <v>106</v>
      </c>
      <c r="I11" s="20" t="s">
        <v>107</v>
      </c>
      <c r="J11" s="20" t="s">
        <v>108</v>
      </c>
      <c r="K11" s="20"/>
      <c r="L11" s="20" t="s">
        <v>109</v>
      </c>
      <c r="M11" s="20" t="s">
        <v>110</v>
      </c>
      <c r="N11" s="22" t="s">
        <v>143</v>
      </c>
      <c r="O11" s="22" t="s">
        <v>144</v>
      </c>
      <c r="P11" s="22" t="s">
        <v>113</v>
      </c>
      <c r="Q11" s="23">
        <v>6000</v>
      </c>
      <c r="R11" s="24">
        <v>1834.38</v>
      </c>
      <c r="S11" s="25">
        <v>1.3100012875916226E-2</v>
      </c>
      <c r="T11" s="26" t="s">
        <v>114</v>
      </c>
      <c r="U11" s="27">
        <v>12</v>
      </c>
      <c r="V11" s="27">
        <v>2830</v>
      </c>
      <c r="W11" s="31" t="s">
        <v>145</v>
      </c>
      <c r="X11" s="29" t="s">
        <v>146</v>
      </c>
      <c r="Y11" s="32">
        <v>1500</v>
      </c>
      <c r="Z11" s="39">
        <v>2096896000</v>
      </c>
    </row>
    <row r="12" spans="3:26" x14ac:dyDescent="0.25">
      <c r="C12" s="36">
        <v>8</v>
      </c>
      <c r="D12" s="36" t="s">
        <v>53</v>
      </c>
      <c r="E12" s="20" t="s">
        <v>104</v>
      </c>
      <c r="F12" s="36">
        <v>26</v>
      </c>
      <c r="G12" s="19" t="s">
        <v>105</v>
      </c>
      <c r="H12" s="20" t="s">
        <v>106</v>
      </c>
      <c r="I12" s="20" t="s">
        <v>107</v>
      </c>
      <c r="J12" s="20" t="s">
        <v>108</v>
      </c>
      <c r="K12" s="20"/>
      <c r="L12" s="20" t="s">
        <v>109</v>
      </c>
      <c r="M12" s="20" t="s">
        <v>110</v>
      </c>
      <c r="N12" s="22" t="s">
        <v>147</v>
      </c>
      <c r="O12" s="22" t="s">
        <v>148</v>
      </c>
      <c r="P12" s="22" t="s">
        <v>113</v>
      </c>
      <c r="Q12" s="23">
        <v>6200</v>
      </c>
      <c r="R12" s="24">
        <v>2204.4299999999998</v>
      </c>
      <c r="S12" s="25">
        <v>1.3519991394032959E-2</v>
      </c>
      <c r="T12" s="26" t="s">
        <v>114</v>
      </c>
      <c r="U12" s="27">
        <v>12</v>
      </c>
      <c r="V12" s="27">
        <v>2556</v>
      </c>
      <c r="W12" s="31" t="s">
        <v>149</v>
      </c>
      <c r="X12" s="29" t="s">
        <v>150</v>
      </c>
      <c r="Y12" s="32">
        <v>1490</v>
      </c>
      <c r="Z12" s="39">
        <v>2535278000</v>
      </c>
    </row>
    <row r="13" spans="3:26" x14ac:dyDescent="0.25">
      <c r="C13" s="36">
        <v>9</v>
      </c>
      <c r="D13" s="36" t="s">
        <v>56</v>
      </c>
      <c r="E13" s="20" t="s">
        <v>104</v>
      </c>
      <c r="F13" s="36">
        <v>26</v>
      </c>
      <c r="G13" s="19" t="s">
        <v>105</v>
      </c>
      <c r="H13" s="20" t="s">
        <v>106</v>
      </c>
      <c r="I13" s="20" t="s">
        <v>107</v>
      </c>
      <c r="J13" s="20" t="s">
        <v>108</v>
      </c>
      <c r="K13" s="20"/>
      <c r="L13" s="20" t="s">
        <v>109</v>
      </c>
      <c r="M13" s="20" t="s">
        <v>110</v>
      </c>
      <c r="N13" s="22" t="s">
        <v>151</v>
      </c>
      <c r="O13" s="22" t="s">
        <v>152</v>
      </c>
      <c r="P13" s="22" t="s">
        <v>113</v>
      </c>
      <c r="Q13" s="23">
        <v>3100</v>
      </c>
      <c r="R13" s="24">
        <v>678.2330733</v>
      </c>
      <c r="S13" s="25">
        <v>1.2699999999999996E-2</v>
      </c>
      <c r="T13" s="26" t="s">
        <v>114</v>
      </c>
      <c r="U13" s="27">
        <v>12</v>
      </c>
      <c r="V13" s="27">
        <v>2402</v>
      </c>
      <c r="W13" s="31" t="s">
        <v>153</v>
      </c>
      <c r="X13" s="29" t="s">
        <v>154</v>
      </c>
      <c r="Y13" s="32">
        <v>775</v>
      </c>
      <c r="Z13" s="39">
        <v>783880000</v>
      </c>
    </row>
    <row r="14" spans="3:26" x14ac:dyDescent="0.25">
      <c r="C14" s="36">
        <v>10</v>
      </c>
      <c r="D14" s="36" t="s">
        <v>155</v>
      </c>
      <c r="E14" s="20" t="s">
        <v>104</v>
      </c>
      <c r="F14" s="36">
        <v>26</v>
      </c>
      <c r="G14" s="19" t="s">
        <v>105</v>
      </c>
      <c r="H14" s="20" t="s">
        <v>106</v>
      </c>
      <c r="I14" s="20" t="s">
        <v>107</v>
      </c>
      <c r="J14" s="20" t="s">
        <v>108</v>
      </c>
      <c r="K14" s="20"/>
      <c r="L14" s="20" t="s">
        <v>109</v>
      </c>
      <c r="M14" s="20" t="s">
        <v>110</v>
      </c>
      <c r="N14" s="22" t="s">
        <v>156</v>
      </c>
      <c r="O14" s="22" t="s">
        <v>157</v>
      </c>
      <c r="P14" s="22" t="s">
        <v>113</v>
      </c>
      <c r="Q14" s="23">
        <v>3000</v>
      </c>
      <c r="R14" s="24">
        <v>1312.03</v>
      </c>
      <c r="S14" s="25">
        <v>1.3189978700481034E-2</v>
      </c>
      <c r="T14" s="26" t="s">
        <v>114</v>
      </c>
      <c r="U14" s="27">
        <v>12</v>
      </c>
      <c r="V14" s="27">
        <v>2375</v>
      </c>
      <c r="W14" s="31" t="s">
        <v>158</v>
      </c>
      <c r="X14" s="29" t="s">
        <v>159</v>
      </c>
      <c r="Y14" s="32">
        <v>750</v>
      </c>
      <c r="Z14" s="39">
        <v>1507204000</v>
      </c>
    </row>
    <row r="15" spans="3:26" x14ac:dyDescent="0.25">
      <c r="C15" s="36">
        <v>10</v>
      </c>
      <c r="D15" s="36" t="s">
        <v>155</v>
      </c>
      <c r="E15" s="20" t="s">
        <v>104</v>
      </c>
      <c r="F15" s="36">
        <v>28</v>
      </c>
      <c r="G15" s="19" t="s">
        <v>129</v>
      </c>
      <c r="H15" s="20" t="s">
        <v>106</v>
      </c>
      <c r="I15" s="20" t="s">
        <v>130</v>
      </c>
      <c r="J15" s="20" t="s">
        <v>131</v>
      </c>
      <c r="K15" s="20"/>
      <c r="L15" s="20" t="s">
        <v>109</v>
      </c>
      <c r="M15" s="20" t="s">
        <v>110</v>
      </c>
      <c r="N15" s="22" t="s">
        <v>160</v>
      </c>
      <c r="O15" s="22" t="s">
        <v>161</v>
      </c>
      <c r="P15" s="22" t="s">
        <v>134</v>
      </c>
      <c r="Q15" s="23">
        <v>1</v>
      </c>
      <c r="R15" s="24">
        <v>1193.6600000000001</v>
      </c>
      <c r="S15" s="25">
        <v>1.1999992359638265E-2</v>
      </c>
      <c r="T15" s="33" t="s">
        <v>162</v>
      </c>
      <c r="U15" s="27">
        <v>12</v>
      </c>
      <c r="V15" s="27">
        <v>2375</v>
      </c>
      <c r="W15" s="31" t="s">
        <v>158</v>
      </c>
      <c r="X15" s="29" t="s">
        <v>159</v>
      </c>
      <c r="Y15" s="32">
        <v>1</v>
      </c>
      <c r="Z15" s="39">
        <v>1371226000</v>
      </c>
    </row>
    <row r="16" spans="3:26" x14ac:dyDescent="0.25">
      <c r="C16" s="36">
        <v>11</v>
      </c>
      <c r="D16" s="36" t="s">
        <v>59</v>
      </c>
      <c r="E16" s="20" t="s">
        <v>104</v>
      </c>
      <c r="F16" s="36">
        <v>26</v>
      </c>
      <c r="G16" s="19" t="s">
        <v>105</v>
      </c>
      <c r="H16" s="20" t="s">
        <v>106</v>
      </c>
      <c r="I16" s="20" t="s">
        <v>107</v>
      </c>
      <c r="J16" s="20" t="s">
        <v>108</v>
      </c>
      <c r="K16" s="20"/>
      <c r="L16" s="20" t="s">
        <v>109</v>
      </c>
      <c r="M16" s="20" t="s">
        <v>110</v>
      </c>
      <c r="N16" s="22" t="s">
        <v>163</v>
      </c>
      <c r="O16" s="22" t="s">
        <v>164</v>
      </c>
      <c r="P16" s="22" t="s">
        <v>113</v>
      </c>
      <c r="Q16" s="23">
        <v>4000</v>
      </c>
      <c r="R16" s="24">
        <v>1202.69</v>
      </c>
      <c r="S16" s="25">
        <v>8.6599864615931384E-3</v>
      </c>
      <c r="T16" s="26" t="s">
        <v>114</v>
      </c>
      <c r="U16" s="27">
        <v>12</v>
      </c>
      <c r="V16" s="27">
        <v>2439</v>
      </c>
      <c r="W16" s="31" t="s">
        <v>165</v>
      </c>
      <c r="X16" s="29" t="s">
        <v>166</v>
      </c>
      <c r="Y16" s="32">
        <v>1000</v>
      </c>
      <c r="Z16" s="39">
        <v>1380642000</v>
      </c>
    </row>
    <row r="17" spans="3:26" x14ac:dyDescent="0.25">
      <c r="C17" s="36">
        <v>11</v>
      </c>
      <c r="D17" s="36" t="s">
        <v>59</v>
      </c>
      <c r="E17" s="20" t="s">
        <v>104</v>
      </c>
      <c r="F17" s="36">
        <v>28</v>
      </c>
      <c r="G17" s="19" t="s">
        <v>129</v>
      </c>
      <c r="H17" s="20" t="s">
        <v>106</v>
      </c>
      <c r="I17" s="20" t="s">
        <v>130</v>
      </c>
      <c r="J17" s="20" t="s">
        <v>131</v>
      </c>
      <c r="K17" s="20"/>
      <c r="L17" s="20" t="s">
        <v>109</v>
      </c>
      <c r="M17" s="20" t="s">
        <v>110</v>
      </c>
      <c r="N17" s="22" t="s">
        <v>132</v>
      </c>
      <c r="O17" s="22" t="s">
        <v>133</v>
      </c>
      <c r="P17" s="22" t="s">
        <v>134</v>
      </c>
      <c r="Q17" s="23">
        <v>2</v>
      </c>
      <c r="R17" s="24">
        <v>277.76</v>
      </c>
      <c r="S17" s="25">
        <v>2.0000148330593169E-3</v>
      </c>
      <c r="T17" s="26" t="s">
        <v>114</v>
      </c>
      <c r="U17" s="27">
        <v>12</v>
      </c>
      <c r="V17" s="27">
        <v>2439</v>
      </c>
      <c r="W17" s="31" t="s">
        <v>165</v>
      </c>
      <c r="X17" s="29" t="s">
        <v>166</v>
      </c>
      <c r="Y17" s="32">
        <v>0.5</v>
      </c>
      <c r="Z17" s="39">
        <v>318857000</v>
      </c>
    </row>
    <row r="18" spans="3:26" x14ac:dyDescent="0.25">
      <c r="C18" s="36">
        <v>12</v>
      </c>
      <c r="D18" s="36" t="s">
        <v>62</v>
      </c>
      <c r="E18" s="20" t="s">
        <v>104</v>
      </c>
      <c r="F18" s="36">
        <v>26</v>
      </c>
      <c r="G18" s="19" t="s">
        <v>105</v>
      </c>
      <c r="H18" s="20" t="s">
        <v>106</v>
      </c>
      <c r="I18" s="20" t="s">
        <v>107</v>
      </c>
      <c r="J18" s="20" t="s">
        <v>108</v>
      </c>
      <c r="K18" s="20"/>
      <c r="L18" s="20" t="s">
        <v>109</v>
      </c>
      <c r="M18" s="20" t="s">
        <v>110</v>
      </c>
      <c r="N18" s="22" t="s">
        <v>139</v>
      </c>
      <c r="O18" s="22" t="s">
        <v>140</v>
      </c>
      <c r="P18" s="22" t="s">
        <v>113</v>
      </c>
      <c r="Q18" s="23">
        <v>2000</v>
      </c>
      <c r="R18" s="24">
        <v>563.92999999999995</v>
      </c>
      <c r="S18" s="25">
        <v>1.3500052546619857E-2</v>
      </c>
      <c r="T18" s="26" t="s">
        <v>114</v>
      </c>
      <c r="U18" s="27">
        <v>12</v>
      </c>
      <c r="V18" s="27">
        <v>2738</v>
      </c>
      <c r="W18" s="31" t="s">
        <v>167</v>
      </c>
      <c r="X18" s="29" t="s">
        <v>168</v>
      </c>
      <c r="Y18" s="32">
        <v>500</v>
      </c>
      <c r="Z18" s="39">
        <v>659199000</v>
      </c>
    </row>
    <row r="19" spans="3:26" x14ac:dyDescent="0.25">
      <c r="C19" s="36">
        <v>13</v>
      </c>
      <c r="D19" s="36" t="s">
        <v>169</v>
      </c>
      <c r="E19" s="20" t="s">
        <v>104</v>
      </c>
      <c r="F19" s="36">
        <v>26</v>
      </c>
      <c r="G19" s="19" t="s">
        <v>105</v>
      </c>
      <c r="H19" s="20" t="s">
        <v>106</v>
      </c>
      <c r="I19" s="20" t="s">
        <v>107</v>
      </c>
      <c r="J19" s="20" t="s">
        <v>108</v>
      </c>
      <c r="K19" s="20"/>
      <c r="L19" s="20" t="s">
        <v>109</v>
      </c>
      <c r="M19" s="20" t="s">
        <v>110</v>
      </c>
      <c r="N19" s="22" t="s">
        <v>139</v>
      </c>
      <c r="O19" s="22" t="s">
        <v>140</v>
      </c>
      <c r="P19" s="22" t="s">
        <v>113</v>
      </c>
      <c r="Q19" s="23">
        <v>2000</v>
      </c>
      <c r="R19" s="24">
        <v>425.65</v>
      </c>
      <c r="S19" s="25">
        <v>1.3499884236867229E-2</v>
      </c>
      <c r="T19" s="26" t="s">
        <v>114</v>
      </c>
      <c r="U19" s="27">
        <v>12</v>
      </c>
      <c r="V19" s="27">
        <v>2325</v>
      </c>
      <c r="W19" s="31" t="s">
        <v>170</v>
      </c>
      <c r="X19" s="29" t="s">
        <v>171</v>
      </c>
      <c r="Y19" s="32">
        <v>500</v>
      </c>
      <c r="Z19" s="39">
        <v>437443000</v>
      </c>
    </row>
    <row r="20" spans="3:26" x14ac:dyDescent="0.25">
      <c r="C20" s="36">
        <v>14</v>
      </c>
      <c r="D20" s="36" t="s">
        <v>64</v>
      </c>
      <c r="E20" s="20" t="s">
        <v>104</v>
      </c>
      <c r="F20" s="36">
        <v>26</v>
      </c>
      <c r="G20" s="19" t="s">
        <v>105</v>
      </c>
      <c r="H20" s="20" t="s">
        <v>106</v>
      </c>
      <c r="I20" s="20" t="s">
        <v>107</v>
      </c>
      <c r="J20" s="20" t="s">
        <v>108</v>
      </c>
      <c r="K20" s="20"/>
      <c r="L20" s="20" t="s">
        <v>109</v>
      </c>
      <c r="M20" s="20" t="s">
        <v>110</v>
      </c>
      <c r="N20" s="22" t="s">
        <v>172</v>
      </c>
      <c r="O20" s="22" t="s">
        <v>173</v>
      </c>
      <c r="P20" s="22" t="s">
        <v>113</v>
      </c>
      <c r="Q20" s="23">
        <v>800</v>
      </c>
      <c r="R20" s="24">
        <v>281.95</v>
      </c>
      <c r="S20" s="25">
        <v>7.710000084770352E-3</v>
      </c>
      <c r="T20" s="26" t="s">
        <v>114</v>
      </c>
      <c r="U20" s="27">
        <v>12</v>
      </c>
      <c r="V20" s="27">
        <v>2774</v>
      </c>
      <c r="W20" s="31" t="s">
        <v>174</v>
      </c>
      <c r="X20" s="29" t="s">
        <v>175</v>
      </c>
      <c r="Y20" s="32">
        <v>200</v>
      </c>
      <c r="Z20" s="39">
        <v>327758000</v>
      </c>
    </row>
    <row r="21" spans="3:26" x14ac:dyDescent="0.25">
      <c r="C21" s="36">
        <v>15</v>
      </c>
      <c r="D21" s="36" t="s">
        <v>67</v>
      </c>
      <c r="E21" s="20" t="s">
        <v>104</v>
      </c>
      <c r="F21" s="36">
        <v>26</v>
      </c>
      <c r="G21" s="19" t="s">
        <v>105</v>
      </c>
      <c r="H21" s="20" t="s">
        <v>106</v>
      </c>
      <c r="I21" s="20" t="s">
        <v>107</v>
      </c>
      <c r="J21" s="20" t="s">
        <v>108</v>
      </c>
      <c r="K21" s="20"/>
      <c r="L21" s="20" t="s">
        <v>109</v>
      </c>
      <c r="M21" s="20" t="s">
        <v>110</v>
      </c>
      <c r="N21" s="22" t="s">
        <v>176</v>
      </c>
      <c r="O21" s="22" t="s">
        <v>177</v>
      </c>
      <c r="P21" s="22" t="s">
        <v>113</v>
      </c>
      <c r="Q21" s="23">
        <v>400</v>
      </c>
      <c r="R21" s="24">
        <v>401.59</v>
      </c>
      <c r="S21" s="25">
        <v>1.2099943927897483E-2</v>
      </c>
      <c r="T21" s="26" t="s">
        <v>114</v>
      </c>
      <c r="U21" s="27">
        <v>12</v>
      </c>
      <c r="V21" s="27">
        <v>2335</v>
      </c>
      <c r="W21" s="31" t="s">
        <v>178</v>
      </c>
      <c r="X21" s="29" t="s">
        <v>179</v>
      </c>
      <c r="Y21" s="32">
        <v>100</v>
      </c>
      <c r="Z21" s="39">
        <v>401591000</v>
      </c>
    </row>
    <row r="22" spans="3:26" x14ac:dyDescent="0.25">
      <c r="C22" s="36">
        <v>16</v>
      </c>
      <c r="D22" s="36" t="s">
        <v>70</v>
      </c>
      <c r="E22" s="20" t="s">
        <v>104</v>
      </c>
      <c r="F22" s="36">
        <v>26</v>
      </c>
      <c r="G22" s="19" t="s">
        <v>105</v>
      </c>
      <c r="H22" s="20" t="s">
        <v>106</v>
      </c>
      <c r="I22" s="20" t="s">
        <v>107</v>
      </c>
      <c r="J22" s="20" t="s">
        <v>108</v>
      </c>
      <c r="K22" s="20"/>
      <c r="L22" s="20" t="s">
        <v>109</v>
      </c>
      <c r="M22" s="20" t="s">
        <v>110</v>
      </c>
      <c r="N22" s="22" t="s">
        <v>180</v>
      </c>
      <c r="O22" s="22" t="s">
        <v>181</v>
      </c>
      <c r="P22" s="22" t="s">
        <v>113</v>
      </c>
      <c r="Q22" s="23">
        <v>500</v>
      </c>
      <c r="R22" s="24">
        <v>544.20000000000005</v>
      </c>
      <c r="S22" s="25">
        <v>1.0499953693699257E-2</v>
      </c>
      <c r="T22" s="26" t="s">
        <v>114</v>
      </c>
      <c r="U22" s="27">
        <v>12</v>
      </c>
      <c r="V22" s="27">
        <v>2569</v>
      </c>
      <c r="W22" s="31" t="s">
        <v>182</v>
      </c>
      <c r="X22" s="29" t="s">
        <v>183</v>
      </c>
      <c r="Y22" s="32">
        <v>125</v>
      </c>
      <c r="Z22" s="39">
        <v>625625000</v>
      </c>
    </row>
    <row r="23" spans="3:26" x14ac:dyDescent="0.25">
      <c r="C23" s="36">
        <v>17</v>
      </c>
      <c r="D23" s="36" t="s">
        <v>73</v>
      </c>
      <c r="E23" s="20" t="s">
        <v>104</v>
      </c>
      <c r="F23" s="36">
        <v>26</v>
      </c>
      <c r="G23" s="19" t="s">
        <v>105</v>
      </c>
      <c r="H23" s="20" t="s">
        <v>106</v>
      </c>
      <c r="I23" s="20" t="s">
        <v>107</v>
      </c>
      <c r="J23" s="20" t="s">
        <v>108</v>
      </c>
      <c r="K23" s="20"/>
      <c r="L23" s="20" t="s">
        <v>109</v>
      </c>
      <c r="M23" s="20" t="s">
        <v>110</v>
      </c>
      <c r="N23" s="22" t="s">
        <v>184</v>
      </c>
      <c r="O23" s="22" t="s">
        <v>185</v>
      </c>
      <c r="P23" s="22" t="s">
        <v>113</v>
      </c>
      <c r="Q23" s="23">
        <v>1040</v>
      </c>
      <c r="R23" s="24">
        <v>350.95</v>
      </c>
      <c r="S23" s="25">
        <v>1.3074615277722414E-2</v>
      </c>
      <c r="T23" s="26" t="s">
        <v>114</v>
      </c>
      <c r="U23" s="27">
        <v>12</v>
      </c>
      <c r="V23" s="27">
        <v>2441</v>
      </c>
      <c r="W23" s="31" t="s">
        <v>186</v>
      </c>
      <c r="X23" s="29" t="s">
        <v>187</v>
      </c>
      <c r="Y23" s="32">
        <v>260</v>
      </c>
      <c r="Z23" s="39">
        <v>416000000</v>
      </c>
    </row>
    <row r="24" spans="3:26" x14ac:dyDescent="0.25">
      <c r="C24" s="36">
        <v>18</v>
      </c>
      <c r="D24" s="36" t="s">
        <v>188</v>
      </c>
      <c r="E24" s="20" t="s">
        <v>104</v>
      </c>
      <c r="F24" s="36">
        <v>26</v>
      </c>
      <c r="G24" s="19" t="s">
        <v>105</v>
      </c>
      <c r="H24" s="20" t="s">
        <v>106</v>
      </c>
      <c r="I24" s="20" t="s">
        <v>107</v>
      </c>
      <c r="J24" s="20" t="s">
        <v>108</v>
      </c>
      <c r="K24" s="20"/>
      <c r="L24" s="20" t="s">
        <v>109</v>
      </c>
      <c r="M24" s="20" t="s">
        <v>110</v>
      </c>
      <c r="N24" s="22" t="s">
        <v>189</v>
      </c>
      <c r="O24" s="22" t="s">
        <v>190</v>
      </c>
      <c r="P24" s="22" t="s">
        <v>113</v>
      </c>
      <c r="Q24" s="23">
        <v>2400</v>
      </c>
      <c r="R24" s="24">
        <v>1011.18</v>
      </c>
      <c r="S24" s="25">
        <v>9.9999565047679921E-3</v>
      </c>
      <c r="T24" s="26" t="s">
        <v>114</v>
      </c>
      <c r="U24" s="27">
        <v>12</v>
      </c>
      <c r="V24" s="27">
        <v>2268</v>
      </c>
      <c r="W24" s="31" t="s">
        <v>191</v>
      </c>
      <c r="X24" s="29" t="s">
        <v>192</v>
      </c>
      <c r="Y24" s="32">
        <v>600</v>
      </c>
      <c r="Z24" s="39">
        <v>1165129000</v>
      </c>
    </row>
    <row r="25" spans="3:26" x14ac:dyDescent="0.25">
      <c r="C25" s="36">
        <v>19</v>
      </c>
      <c r="D25" s="36" t="s">
        <v>74</v>
      </c>
      <c r="E25" s="20" t="s">
        <v>104</v>
      </c>
      <c r="F25" s="36">
        <v>26</v>
      </c>
      <c r="G25" s="19" t="s">
        <v>105</v>
      </c>
      <c r="H25" s="20" t="s">
        <v>106</v>
      </c>
      <c r="I25" s="20" t="s">
        <v>107</v>
      </c>
      <c r="J25" s="20" t="s">
        <v>108</v>
      </c>
      <c r="K25" s="20"/>
      <c r="L25" s="20" t="s">
        <v>109</v>
      </c>
      <c r="M25" s="20" t="s">
        <v>110</v>
      </c>
      <c r="N25" s="22" t="s">
        <v>193</v>
      </c>
      <c r="O25" s="22" t="s">
        <v>194</v>
      </c>
      <c r="P25" s="22" t="s">
        <v>113</v>
      </c>
      <c r="Q25" s="23">
        <v>8000</v>
      </c>
      <c r="R25" s="24">
        <v>2468.79</v>
      </c>
      <c r="S25" s="25">
        <v>1.3049995195036586E-2</v>
      </c>
      <c r="T25" s="26" t="s">
        <v>114</v>
      </c>
      <c r="U25" s="27">
        <v>12</v>
      </c>
      <c r="V25" s="27">
        <v>2253</v>
      </c>
      <c r="W25" s="31" t="s">
        <v>195</v>
      </c>
      <c r="X25" s="29" t="s">
        <v>196</v>
      </c>
      <c r="Y25" s="32">
        <v>2000</v>
      </c>
      <c r="Z25" s="39">
        <v>2738000000</v>
      </c>
    </row>
    <row r="26" spans="3:26" x14ac:dyDescent="0.25">
      <c r="C26" s="36">
        <v>20</v>
      </c>
      <c r="D26" s="36" t="s">
        <v>77</v>
      </c>
      <c r="E26" s="20" t="s">
        <v>104</v>
      </c>
      <c r="F26" s="36">
        <v>26</v>
      </c>
      <c r="G26" s="19" t="s">
        <v>105</v>
      </c>
      <c r="H26" s="20" t="s">
        <v>106</v>
      </c>
      <c r="I26" s="20" t="s">
        <v>107</v>
      </c>
      <c r="J26" s="20" t="s">
        <v>108</v>
      </c>
      <c r="K26" s="20"/>
      <c r="L26" s="20" t="s">
        <v>109</v>
      </c>
      <c r="M26" s="20" t="s">
        <v>110</v>
      </c>
      <c r="N26" s="22" t="s">
        <v>197</v>
      </c>
      <c r="O26" s="22" t="s">
        <v>198</v>
      </c>
      <c r="P26" s="22" t="s">
        <v>113</v>
      </c>
      <c r="Q26" s="23">
        <v>600</v>
      </c>
      <c r="R26" s="24">
        <v>324.89999999999998</v>
      </c>
      <c r="S26" s="25">
        <v>5.4100647585917207E-3</v>
      </c>
      <c r="T26" s="26" t="s">
        <v>114</v>
      </c>
      <c r="U26" s="27">
        <v>12</v>
      </c>
      <c r="V26" s="34">
        <v>2541</v>
      </c>
      <c r="W26" s="35" t="s">
        <v>199</v>
      </c>
      <c r="X26" s="29" t="s">
        <v>200</v>
      </c>
      <c r="Y26" s="32">
        <v>150</v>
      </c>
      <c r="Z26" s="39">
        <v>400000000</v>
      </c>
    </row>
    <row r="27" spans="3:26" x14ac:dyDescent="0.25">
      <c r="Y27" s="49">
        <f>SUM(Y4:Y26)</f>
        <v>14035.5</v>
      </c>
      <c r="Z27" s="50">
        <f>SUM(Z4:Z26)</f>
        <v>23389197000</v>
      </c>
    </row>
    <row r="29" spans="3:26" x14ac:dyDescent="0.25">
      <c r="D29" s="53" t="s">
        <v>202</v>
      </c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</row>
  </sheetData>
  <mergeCells count="1">
    <mergeCell ref="D29:T29"/>
  </mergeCells>
  <dataValidations count="2">
    <dataValidation type="decimal" allowBlank="1" showErrorMessage="1" sqref="V4:V8 W9 V10:V26" xr:uid="{C9B6A6F3-7E99-4917-8F9F-B303F53EA7F6}">
      <formula1>1</formula1>
      <formula2>1000000</formula2>
    </dataValidation>
    <dataValidation type="custom" allowBlank="1" showInputMessage="1" showErrorMessage="1" prompt="Valor POAI 2025 - Inserte valor en pesos de 2024 y 3 últimos digitos en cero" sqref="Z18" xr:uid="{B42CD88E-5D98-442F-8209-4AB9321B6ED2}">
      <formula1>OR(RIGHT(Z18,3)="000",Z18=0)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2024</vt:lpstr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a464</dc:creator>
  <cp:lastModifiedBy>Lisseth Ibañez</cp:lastModifiedBy>
  <dcterms:created xsi:type="dcterms:W3CDTF">2025-05-21T22:56:12Z</dcterms:created>
  <dcterms:modified xsi:type="dcterms:W3CDTF">2025-05-23T08:31:36Z</dcterms:modified>
</cp:coreProperties>
</file>